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"/>
    </mc:Choice>
  </mc:AlternateContent>
  <xr:revisionPtr revIDLastSave="0" documentId="8_{698EBAAC-961D-4061-827C-90F6DA03A6E3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1-DPGF" sheetId="1" r:id="rId1"/>
  </sheets>
  <definedNames>
    <definedName name="_xlnm.Print_Area" localSheetId="0">'2025-711-1-DPGF'!$A$1:$H$101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9" i="1" l="1"/>
  <c r="F63" i="1"/>
  <c r="F96" i="1"/>
  <c r="H96" i="1" s="1"/>
  <c r="F82" i="1"/>
  <c r="H82" i="1" s="1"/>
  <c r="F88" i="1"/>
  <c r="H88" i="1" s="1"/>
  <c r="F56" i="1"/>
  <c r="H56" i="1" s="1"/>
  <c r="F55" i="1"/>
  <c r="H55" i="1" s="1"/>
  <c r="F54" i="1"/>
  <c r="H54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4" i="1"/>
  <c r="H44" i="1" s="1"/>
  <c r="F45" i="1"/>
  <c r="H45" i="1" s="1"/>
  <c r="F43" i="1"/>
  <c r="H43" i="1" s="1"/>
  <c r="F42" i="1"/>
  <c r="H42" i="1" s="1"/>
  <c r="F41" i="1"/>
  <c r="H41" i="1" s="1"/>
  <c r="F40" i="1"/>
  <c r="H40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2" i="1"/>
  <c r="H22" i="1" s="1"/>
  <c r="F24" i="1"/>
  <c r="H24" i="1" s="1"/>
  <c r="F23" i="1"/>
  <c r="H23" i="1" s="1"/>
  <c r="F21" i="1"/>
  <c r="H21" i="1" s="1"/>
  <c r="F20" i="1"/>
  <c r="H20" i="1" s="1"/>
  <c r="F19" i="1"/>
  <c r="H19" i="1" s="1"/>
  <c r="F18" i="1"/>
  <c r="H18" i="1" s="1"/>
  <c r="F16" i="1"/>
  <c r="H16" i="1" s="1"/>
  <c r="F15" i="1"/>
  <c r="H15" i="1" s="1"/>
  <c r="F14" i="1"/>
  <c r="H14" i="1" s="1"/>
  <c r="F13" i="1"/>
  <c r="H13" i="1" s="1"/>
  <c r="F9" i="1"/>
  <c r="H9" i="1" s="1"/>
  <c r="F75" i="1"/>
  <c r="H75" i="1" s="1"/>
  <c r="F99" i="1"/>
  <c r="H99" i="1" s="1"/>
  <c r="F98" i="1"/>
  <c r="H98" i="1" s="1"/>
  <c r="F95" i="1"/>
  <c r="H95" i="1" s="1"/>
  <c r="F90" i="1"/>
  <c r="H90" i="1" s="1"/>
  <c r="F81" i="1"/>
  <c r="H81" i="1" s="1"/>
  <c r="F80" i="1"/>
  <c r="H80" i="1" s="1"/>
  <c r="F78" i="1"/>
  <c r="H78" i="1" s="1"/>
  <c r="F77" i="1"/>
  <c r="H77" i="1" s="1"/>
  <c r="F74" i="1"/>
  <c r="H74" i="1" s="1"/>
  <c r="F73" i="1"/>
  <c r="H73" i="1" s="1"/>
  <c r="F70" i="1"/>
  <c r="H70" i="1" s="1"/>
  <c r="F71" i="1"/>
  <c r="H71" i="1" s="1"/>
  <c r="F72" i="1"/>
  <c r="H72" i="1" s="1"/>
  <c r="F87" i="1"/>
  <c r="H87" i="1" s="1"/>
  <c r="F53" i="1"/>
  <c r="H53" i="1" s="1"/>
  <c r="F11" i="1"/>
  <c r="H11" i="1" s="1"/>
  <c r="F10" i="1"/>
  <c r="H10" i="1" s="1"/>
  <c r="F8" i="1"/>
  <c r="H8" i="1" s="1"/>
  <c r="F7" i="1"/>
  <c r="H7" i="1" s="1"/>
  <c r="F61" i="1" l="1"/>
  <c r="H61" i="1" s="1"/>
  <c r="F97" i="1"/>
  <c r="H97" i="1" s="1"/>
  <c r="F6" i="1"/>
  <c r="H6" i="1" s="1"/>
  <c r="F58" i="1"/>
  <c r="F59" i="1"/>
  <c r="H59" i="1" s="1"/>
  <c r="F60" i="1"/>
  <c r="H60" i="1" s="1"/>
  <c r="F62" i="1"/>
  <c r="H62" i="1" s="1"/>
  <c r="F65" i="1"/>
  <c r="F66" i="1"/>
  <c r="H66" i="1" s="1"/>
  <c r="F68" i="1"/>
  <c r="H68" i="1" s="1"/>
  <c r="F69" i="1"/>
  <c r="H69" i="1" s="1"/>
  <c r="F85" i="1"/>
  <c r="H58" i="1" l="1"/>
  <c r="F57" i="1"/>
  <c r="H57" i="1" s="1"/>
  <c r="F83" i="1"/>
  <c r="H83" i="1" s="1"/>
  <c r="F94" i="1"/>
  <c r="H94" i="1" s="1"/>
  <c r="H65" i="1"/>
  <c r="H85" i="1"/>
  <c r="F4" i="1"/>
  <c r="F92" i="1" s="1"/>
  <c r="H89" i="1" l="1"/>
  <c r="H63" i="1"/>
  <c r="H4" i="1"/>
  <c r="H92" i="1" l="1"/>
</calcChain>
</file>

<file path=xl/sharedStrings.xml><?xml version="1.0" encoding="utf-8"?>
<sst xmlns="http://schemas.openxmlformats.org/spreadsheetml/2006/main" count="265" uniqueCount="189">
  <si>
    <t>Désignation des prestations / fournitures</t>
  </si>
  <si>
    <t>5.1.1</t>
  </si>
  <si>
    <t>ens.</t>
  </si>
  <si>
    <t>A</t>
  </si>
  <si>
    <t>B</t>
  </si>
  <si>
    <t>C</t>
  </si>
  <si>
    <t>Référence au CCTP</t>
  </si>
  <si>
    <t>Qtité</t>
  </si>
  <si>
    <t>TVA applicable    (en %)</t>
  </si>
  <si>
    <t>Prix unitaire HT 
(en euros)</t>
  </si>
  <si>
    <t>Montant total HT
(en euros)</t>
  </si>
  <si>
    <t>Montant total TTC                      (en euros)</t>
  </si>
  <si>
    <t xml:space="preserve">MONTANT TOTAL LOT 1 </t>
  </si>
  <si>
    <t xml:space="preserve">Unités d'œuvre </t>
  </si>
  <si>
    <t>COMPLÉMENTS AMÉNAGEMENTS (Montant intermédiaire total)</t>
  </si>
  <si>
    <t>PEINTURE (Montant intermédiaire total)</t>
  </si>
  <si>
    <t>m²</t>
  </si>
  <si>
    <t>unité</t>
  </si>
  <si>
    <t>5.1.2</t>
  </si>
  <si>
    <t>D</t>
  </si>
  <si>
    <t>E</t>
  </si>
  <si>
    <t>5.1.4</t>
  </si>
  <si>
    <t>MENUISERIE DIVERSE (Montant intermédiaire total)</t>
  </si>
  <si>
    <t>Podium 01</t>
  </si>
  <si>
    <t>Podium 02</t>
  </si>
  <si>
    <t>Podium 04</t>
  </si>
  <si>
    <t>ASSISES</t>
  </si>
  <si>
    <t>Manutention bancs en récupération</t>
  </si>
  <si>
    <t>M.01</t>
  </si>
  <si>
    <t>Moquette 01</t>
  </si>
  <si>
    <t>5.1.6</t>
  </si>
  <si>
    <t>Démontage et enlèvement de l’ensemble du lot n° 1</t>
  </si>
  <si>
    <t>OPTIONS (Montant intermédiaire total)</t>
  </si>
  <si>
    <t xml:space="preserve">Niche extincteur </t>
  </si>
  <si>
    <t>Ensemble menuisé Cimaise 01</t>
  </si>
  <si>
    <t>C.01a</t>
  </si>
  <si>
    <t>C.01b</t>
  </si>
  <si>
    <t>C.01c</t>
  </si>
  <si>
    <t>Ens-C.01</t>
  </si>
  <si>
    <t>Ens-C.03</t>
  </si>
  <si>
    <t>Ensemble menuisé Cimaise 03</t>
  </si>
  <si>
    <t>C.03a</t>
  </si>
  <si>
    <t>C.03b</t>
  </si>
  <si>
    <t>C.03c</t>
  </si>
  <si>
    <t>Ens-C.04</t>
  </si>
  <si>
    <t>Ensemble menuisé Cimaise 04</t>
  </si>
  <si>
    <t>C.04a</t>
  </si>
  <si>
    <t>C.04b</t>
  </si>
  <si>
    <t>C.08a</t>
  </si>
  <si>
    <t>C.08b</t>
  </si>
  <si>
    <t>LS.01</t>
  </si>
  <si>
    <t>VITRINES</t>
  </si>
  <si>
    <t>P01</t>
  </si>
  <si>
    <t>P02</t>
  </si>
  <si>
    <t>P04</t>
  </si>
  <si>
    <t>M01</t>
  </si>
  <si>
    <t>Mobilier spécifique 01</t>
  </si>
  <si>
    <t>5.1.3</t>
  </si>
  <si>
    <t>5.1.5</t>
  </si>
  <si>
    <t>A01</t>
  </si>
  <si>
    <t>Assise 01</t>
  </si>
  <si>
    <t xml:space="preserve">Cimaise MDF droite double face 01a </t>
  </si>
  <si>
    <t>C.01d</t>
  </si>
  <si>
    <t>Cimaise MDF droite double face 01b</t>
  </si>
  <si>
    <t>Cimaise MDF droite double face 01c</t>
  </si>
  <si>
    <t>Linteau MDF droit double face 01</t>
  </si>
  <si>
    <t>Soubassement MDF droit double face 01</t>
  </si>
  <si>
    <t>Ens-C.02</t>
  </si>
  <si>
    <t>Ensemble menuisé Cimaise 02</t>
  </si>
  <si>
    <t>C.02a</t>
  </si>
  <si>
    <t>C.02b</t>
  </si>
  <si>
    <t>C.02c</t>
  </si>
  <si>
    <t>S.02</t>
  </si>
  <si>
    <t>Soubassement MDF courbe double face 02</t>
  </si>
  <si>
    <t>C.03d</t>
  </si>
  <si>
    <t>LS.03</t>
  </si>
  <si>
    <t>Cimaise MDF droite double face 03b</t>
  </si>
  <si>
    <t>Cimaise MDF droite double face 03c</t>
  </si>
  <si>
    <t>Linteau MDF droit double face 03</t>
  </si>
  <si>
    <t>Soubassement MDF droit double face 03</t>
  </si>
  <si>
    <r>
      <t xml:space="preserve">Cimaise MDF en droite </t>
    </r>
    <r>
      <rPr>
        <u/>
        <sz val="9"/>
        <color rgb="FF000000"/>
        <rFont val="Avenir Book"/>
      </rPr>
      <t>en réemploi conçu pour intégrer de l'éclairage et parement textile</t>
    </r>
    <r>
      <rPr>
        <sz val="9"/>
        <color indexed="8"/>
        <rFont val="Avenir Book"/>
      </rPr>
      <t xml:space="preserve"> double face 03a </t>
    </r>
  </si>
  <si>
    <t>C.03e</t>
  </si>
  <si>
    <t>Cimaise MDF droite double face 03e</t>
  </si>
  <si>
    <r>
      <t xml:space="preserve">Cimaise MDF en droite </t>
    </r>
    <r>
      <rPr>
        <u/>
        <sz val="9"/>
        <color rgb="FF000000"/>
        <rFont val="Avenir Book"/>
      </rPr>
      <t>en réemploi conçu pour intégrer de l'éclairage et parement textile</t>
    </r>
    <r>
      <rPr>
        <sz val="9"/>
        <color indexed="8"/>
        <rFont val="Avenir Book"/>
      </rPr>
      <t xml:space="preserve"> double face 04b</t>
    </r>
  </si>
  <si>
    <t>C.04c</t>
  </si>
  <si>
    <r>
      <t xml:space="preserve">Cimaise MDF en droite </t>
    </r>
    <r>
      <rPr>
        <u/>
        <sz val="9"/>
        <color rgb="FF000000"/>
        <rFont val="Avenir Book"/>
      </rPr>
      <t>en réemploi conçu pour intégrer de l'éclairage et parement textile</t>
    </r>
    <r>
      <rPr>
        <sz val="9"/>
        <color indexed="8"/>
        <rFont val="Avenir Book"/>
      </rPr>
      <t xml:space="preserve"> double face 04c</t>
    </r>
  </si>
  <si>
    <t>C.04d</t>
  </si>
  <si>
    <t>Cimaise MDF droite double face 04d</t>
  </si>
  <si>
    <t>C.04e</t>
  </si>
  <si>
    <t>Soubassement MDF droit double face 04</t>
  </si>
  <si>
    <t>S.04</t>
  </si>
  <si>
    <t>Ens-C.05</t>
  </si>
  <si>
    <t>Ensemble menuisé Cimaise 05</t>
  </si>
  <si>
    <t>C.05a</t>
  </si>
  <si>
    <t>C.05b</t>
  </si>
  <si>
    <t>C.05c</t>
  </si>
  <si>
    <t>C.05d</t>
  </si>
  <si>
    <t>C.05e</t>
  </si>
  <si>
    <t>S.05</t>
  </si>
  <si>
    <t>Soubassement MDF droit double face 05</t>
  </si>
  <si>
    <t>Cimaise MDF droite double face 05a</t>
  </si>
  <si>
    <r>
      <t xml:space="preserve">Cimaise MDF en droite </t>
    </r>
    <r>
      <rPr>
        <u/>
        <sz val="9"/>
        <color rgb="FF000000"/>
        <rFont val="Avenir Book"/>
      </rPr>
      <t>en réemploi conçu pour intégrer de l'éclairage et parement textile</t>
    </r>
    <r>
      <rPr>
        <sz val="9"/>
        <color indexed="8"/>
        <rFont val="Avenir Book"/>
      </rPr>
      <t xml:space="preserve"> double face 05b</t>
    </r>
  </si>
  <si>
    <r>
      <t xml:space="preserve">Cimaise MDF en droite </t>
    </r>
    <r>
      <rPr>
        <u/>
        <sz val="9"/>
        <color rgb="FF000000"/>
        <rFont val="Avenir Book"/>
      </rPr>
      <t>en réemploi conçu pour intégrer de l'éclairage et parement textile</t>
    </r>
    <r>
      <rPr>
        <sz val="9"/>
        <color indexed="8"/>
        <rFont val="Avenir Book"/>
      </rPr>
      <t xml:space="preserve"> double face 05c</t>
    </r>
  </si>
  <si>
    <t>Cimaise MDF droite double face 05d</t>
  </si>
  <si>
    <t>Ens-C.06</t>
  </si>
  <si>
    <t>Ensemble menuisé Cimaise 06</t>
  </si>
  <si>
    <t>C.06a</t>
  </si>
  <si>
    <t>C.06b</t>
  </si>
  <si>
    <t>C.06c</t>
  </si>
  <si>
    <t>C.06d</t>
  </si>
  <si>
    <t>C.06e</t>
  </si>
  <si>
    <t>S.06</t>
  </si>
  <si>
    <r>
      <t xml:space="preserve">Cimaise MDF en droite </t>
    </r>
    <r>
      <rPr>
        <u/>
        <sz val="9"/>
        <color rgb="FF000000"/>
        <rFont val="Avenir Book"/>
      </rPr>
      <t>en réemploi conçu pour intégrer de l'éclairage et parement textile</t>
    </r>
    <r>
      <rPr>
        <sz val="9"/>
        <color indexed="8"/>
        <rFont val="Avenir Book"/>
      </rPr>
      <t xml:space="preserve"> double face 06b</t>
    </r>
  </si>
  <si>
    <t>Cimaise MDF droite double face 06c</t>
  </si>
  <si>
    <t>Cimaise MDF droite double face 06e</t>
  </si>
  <si>
    <t>Soubassement MDF courbe double face 06</t>
  </si>
  <si>
    <t>Ens-C.07</t>
  </si>
  <si>
    <t>Ensemble menuisé Cimaise 07</t>
  </si>
  <si>
    <t>C.07a</t>
  </si>
  <si>
    <t>C.07b</t>
  </si>
  <si>
    <t>C.07c</t>
  </si>
  <si>
    <t>C.07d</t>
  </si>
  <si>
    <t>LS.07</t>
  </si>
  <si>
    <t xml:space="preserve">Cimaise MDF droite double face 07a </t>
  </si>
  <si>
    <t>Cimaise MDF droite double face 07b</t>
  </si>
  <si>
    <t>Cimaise MDF droite double face 07c</t>
  </si>
  <si>
    <t>Linteau MDF droit double face 07</t>
  </si>
  <si>
    <t>Soubassement MDF droit double face 07</t>
  </si>
  <si>
    <t>Cimaise MDF courbe double face 08a</t>
  </si>
  <si>
    <t>Cimaise MDF courbe double face 08b</t>
  </si>
  <si>
    <t>D.01</t>
  </si>
  <si>
    <t>Doublage MDF droit 01</t>
  </si>
  <si>
    <t>D.02</t>
  </si>
  <si>
    <t>Doublage MDF droit 02</t>
  </si>
  <si>
    <t xml:space="preserve">Mise en peinture des cloisonnements temporaires en MDF, cloisons en réemploi en MDF et éléments menuisés en MDF </t>
  </si>
  <si>
    <t>Préparation peinture pour aquapaper des cloisonnements temporaires en MDF</t>
  </si>
  <si>
    <t>Mise en peinture des murs existants périphériques</t>
  </si>
  <si>
    <t>Remise en état des murs existants périphériques</t>
  </si>
  <si>
    <t xml:space="preserve">Mise en peinture des mobiliers existants en MDF  </t>
  </si>
  <si>
    <t xml:space="preserve">Vitrine table 01 (vitrine récupérée - table + capot) </t>
  </si>
  <si>
    <t>VT01</t>
  </si>
  <si>
    <t>PODIUMS, MISE A DISTANCE, SOCLETS et ETAGERES</t>
  </si>
  <si>
    <t>MAD01</t>
  </si>
  <si>
    <t>Mise à distance filin 01</t>
  </si>
  <si>
    <t>P03</t>
  </si>
  <si>
    <t>Podium 03</t>
  </si>
  <si>
    <t>So01</t>
  </si>
  <si>
    <t>Soclet 01</t>
  </si>
  <si>
    <t>So02</t>
  </si>
  <si>
    <t>Soclet 02</t>
  </si>
  <si>
    <t>Et01</t>
  </si>
  <si>
    <t>Etagères 01</t>
  </si>
  <si>
    <t>CT01</t>
  </si>
  <si>
    <t>Cadre textile 01</t>
  </si>
  <si>
    <t>E.27"</t>
  </si>
  <si>
    <t xml:space="preserve">Habillage écran encastré - écrans 27 pouces </t>
  </si>
  <si>
    <t>E.32"</t>
  </si>
  <si>
    <t xml:space="preserve">Habillage écran encastré - écrans 32 pouces </t>
  </si>
  <si>
    <t>PL.01</t>
  </si>
  <si>
    <t>Plafond 01</t>
  </si>
  <si>
    <t>PA01 à 05</t>
  </si>
  <si>
    <t xml:space="preserve">Panneaux acoustiques 01 à 05 </t>
  </si>
  <si>
    <t>Pr.01</t>
  </si>
  <si>
    <t>Porte double 2UP</t>
  </si>
  <si>
    <r>
      <t xml:space="preserve">Cimaise </t>
    </r>
    <r>
      <rPr>
        <u/>
        <sz val="9"/>
        <color rgb="FF000000"/>
        <rFont val="Avenir Book"/>
      </rPr>
      <t>en réemploi</t>
    </r>
    <r>
      <rPr>
        <sz val="9"/>
        <color indexed="8"/>
        <rFont val="Avenir Book"/>
      </rPr>
      <t xml:space="preserve"> MDF droite double face 02b</t>
    </r>
  </si>
  <si>
    <r>
      <t xml:space="preserve">Cimaise </t>
    </r>
    <r>
      <rPr>
        <u/>
        <sz val="9"/>
        <color rgb="FF000000"/>
        <rFont val="Avenir Book"/>
      </rPr>
      <t>en réemploi</t>
    </r>
    <r>
      <rPr>
        <sz val="9"/>
        <color indexed="8"/>
        <rFont val="Avenir Book"/>
      </rPr>
      <t xml:space="preserve"> MDF droite double face 04a</t>
    </r>
  </si>
  <si>
    <r>
      <t xml:space="preserve">Cimaise MDF droite </t>
    </r>
    <r>
      <rPr>
        <u/>
        <sz val="9"/>
        <color rgb="FF000000"/>
        <rFont val="Avenir Book"/>
      </rPr>
      <t>avec porte-à-faux et récupération panneaux MDF</t>
    </r>
    <r>
      <rPr>
        <sz val="9"/>
        <color indexed="8"/>
        <rFont val="Avenir Book"/>
      </rPr>
      <t xml:space="preserve"> double face 01d</t>
    </r>
  </si>
  <si>
    <r>
      <t xml:space="preserve">Cimaise MDF droite </t>
    </r>
    <r>
      <rPr>
        <u/>
        <sz val="9"/>
        <color rgb="FF000000"/>
        <rFont val="Avenir Book"/>
      </rPr>
      <t>avec porte-à-faux et récupération panneaux MDF</t>
    </r>
    <r>
      <rPr>
        <sz val="9"/>
        <color indexed="8"/>
        <rFont val="Avenir Book"/>
      </rPr>
      <t xml:space="preserve"> double face 02c</t>
    </r>
  </si>
  <si>
    <r>
      <t xml:space="preserve">Cimaise MDF droite </t>
    </r>
    <r>
      <rPr>
        <u/>
        <sz val="9"/>
        <color rgb="FF000000"/>
        <rFont val="Avenir Book"/>
      </rPr>
      <t>avec porte-à-faux et récupération panneaux MDF</t>
    </r>
    <r>
      <rPr>
        <sz val="9"/>
        <color indexed="8"/>
        <rFont val="Avenir Book"/>
      </rPr>
      <t xml:space="preserve"> double face 03d</t>
    </r>
  </si>
  <si>
    <r>
      <t xml:space="preserve">Cimaise MDF droite </t>
    </r>
    <r>
      <rPr>
        <u/>
        <sz val="9"/>
        <color rgb="FF000000"/>
        <rFont val="Avenir Book"/>
      </rPr>
      <t>avec porte-à-faux et récupération panneaux MDF</t>
    </r>
    <r>
      <rPr>
        <sz val="9"/>
        <color indexed="8"/>
        <rFont val="Avenir Book"/>
      </rPr>
      <t xml:space="preserve"> double face 04e</t>
    </r>
  </si>
  <si>
    <r>
      <t xml:space="preserve">Cimaise MDF droite </t>
    </r>
    <r>
      <rPr>
        <u/>
        <sz val="9"/>
        <color rgb="FF000000"/>
        <rFont val="Avenir Book"/>
      </rPr>
      <t>avec porte-à-faux et récupération panneaux MDF</t>
    </r>
    <r>
      <rPr>
        <sz val="9"/>
        <color indexed="8"/>
        <rFont val="Avenir Book"/>
      </rPr>
      <t xml:space="preserve"> double face 05e</t>
    </r>
  </si>
  <si>
    <r>
      <t xml:space="preserve">Cimaise MDF droite </t>
    </r>
    <r>
      <rPr>
        <u/>
        <sz val="9"/>
        <color rgb="FF000000"/>
        <rFont val="Avenir Book"/>
      </rPr>
      <t>avec porte-à-faux et récupération panneaux MDF</t>
    </r>
    <r>
      <rPr>
        <sz val="9"/>
        <color indexed="8"/>
        <rFont val="Avenir Book"/>
      </rPr>
      <t xml:space="preserve"> double face 06d</t>
    </r>
  </si>
  <si>
    <r>
      <t xml:space="preserve">Cimaise MDF droite </t>
    </r>
    <r>
      <rPr>
        <u/>
        <sz val="9"/>
        <color rgb="FF000000"/>
        <rFont val="Avenir Book"/>
      </rPr>
      <t>avec porte-à-faux et récupération panneaux MDF</t>
    </r>
    <r>
      <rPr>
        <sz val="9"/>
        <color indexed="8"/>
        <rFont val="Avenir Book"/>
      </rPr>
      <t xml:space="preserve"> double face 07d</t>
    </r>
  </si>
  <si>
    <r>
      <t xml:space="preserve">Cimaise MDF courbe </t>
    </r>
    <r>
      <rPr>
        <u/>
        <sz val="9"/>
        <rFont val="Avenir Book"/>
      </rPr>
      <t>existante qui reste en place</t>
    </r>
    <r>
      <rPr>
        <sz val="9"/>
        <rFont val="Avenir Book"/>
      </rPr>
      <t xml:space="preserve"> double face 02a : ajouter un panneau MDF en partie haute et reboucher ouverture de la vitrine niche qui aura été déposée.</t>
    </r>
  </si>
  <si>
    <t xml:space="preserve">Vitrine cloche 04 (vitrine récupérée - socle + capot) </t>
  </si>
  <si>
    <t>VC04</t>
  </si>
  <si>
    <t>E.22"</t>
  </si>
  <si>
    <t xml:space="preserve">Cache écran en récupération - écrans 22 pouces </t>
  </si>
  <si>
    <t>AR01 à AR03</t>
  </si>
  <si>
    <t xml:space="preserve">POSTE B PEINTURE </t>
  </si>
  <si>
    <t xml:space="preserve">Mise en peinture pour les cimaises prévue avec apprêt pour pose aquapaper </t>
  </si>
  <si>
    <r>
      <t xml:space="preserve">Cimaise MDF courbe </t>
    </r>
    <r>
      <rPr>
        <u/>
        <sz val="9"/>
        <color rgb="FF000000"/>
        <rFont val="Avenir Book"/>
      </rPr>
      <t>existante qui reste en place</t>
    </r>
    <r>
      <rPr>
        <sz val="9"/>
        <color indexed="8"/>
        <rFont val="Avenir Book"/>
      </rPr>
      <t xml:space="preserve"> double face 06a</t>
    </r>
    <r>
      <rPr>
        <sz val="9"/>
        <rFont val="Avenir Book"/>
      </rPr>
      <t xml:space="preserve"> : ajouter un panneau MDF sur le côté et reboucher ouverture de la niche extincteur qui aura été déposée.</t>
    </r>
  </si>
  <si>
    <t>Date et signature du représentant du titulaire et apposition du cachet social de l'entreprise :</t>
  </si>
  <si>
    <t>ENSEMBLES MENUISÉS (Montant intermédiaire total)</t>
  </si>
  <si>
    <t>AUTRES ÉLÉMENTS MENUISÉS</t>
  </si>
  <si>
    <t>DÉMONTAGE ET ÉVACUATION (Montant intermédiaire total)</t>
  </si>
  <si>
    <t>AUTRES MOBILIERS SPÉCIFIQUES</t>
  </si>
  <si>
    <t>SUPPORTS MULTIMÉDIA ET CACHES ÉCRANS</t>
  </si>
  <si>
    <t>MARCHÉ N°2025-711-1 : RÉALISATION DE L'EXPOSITION TEMPORAIRE PROVISOIREMENT INTITULÉE "NOS JEUNESSES"
LOT 1 : AMÉNAGEMENT SCÉNOGRAPHIQUE
ANNEXE 2 À L'ACTE D'ENGAGEMENT : DÉCOMPOSITION DU PRIX GLOBAL ET FORFAITAIRE (DPGF)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</si>
</sst>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&quot; &quot;* #,##0.00&quot;  &quot;[$€-2]&quot; &quot;;&quot; &quot;* \(#,##0.00&quot;) &quot;[$€-2]&quot; &quot;;&quot; &quot;* &quot;-&quot;??&quot;  &quot;[$€-2]&quot; &quot;"/>
    <numFmt numFmtId="166" formatCode="#,##0.00&quot;€&quot;;#,##0.00&quot;€&quot;"/>
  </numFmts>
  <fonts count="23">
    <font>
      <sz val="11"/>
      <color indexed="8"/>
      <name val="Calibri"/>
    </font>
    <font>
      <sz val="10"/>
      <color indexed="8"/>
      <name val="Avenir Book"/>
    </font>
    <font>
      <sz val="10"/>
      <color indexed="8"/>
      <name val="Avenir Heavy"/>
    </font>
    <font>
      <sz val="9"/>
      <color indexed="8"/>
      <name val="Avenir Book"/>
    </font>
    <font>
      <sz val="10"/>
      <color indexed="13"/>
      <name val="Avenir Book"/>
    </font>
    <font>
      <sz val="8"/>
      <color indexed="8"/>
      <name val="Avenir Book"/>
    </font>
    <font>
      <sz val="9"/>
      <color theme="1"/>
      <name val="Avenir Book"/>
    </font>
    <font>
      <sz val="9"/>
      <name val="Avenir Book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8"/>
      <name val="Calibri"/>
      <family val="2"/>
    </font>
    <font>
      <sz val="11"/>
      <color rgb="FFFF0000"/>
      <name val="Calibri"/>
      <family val="2"/>
    </font>
    <font>
      <b/>
      <sz val="10"/>
      <color indexed="8"/>
      <name val="Avenir Heavy"/>
    </font>
    <font>
      <b/>
      <sz val="11"/>
      <color indexed="8"/>
      <name val="Calibri"/>
      <family val="2"/>
    </font>
    <font>
      <b/>
      <sz val="9"/>
      <color indexed="8"/>
      <name val="Avenir Medium"/>
    </font>
    <font>
      <b/>
      <sz val="10"/>
      <color indexed="8"/>
      <name val="Avenir Medium"/>
    </font>
    <font>
      <b/>
      <sz val="10"/>
      <name val="Avenir Medium"/>
    </font>
    <font>
      <sz val="14"/>
      <name val="Avenir Heavy"/>
    </font>
    <font>
      <sz val="11"/>
      <color indexed="8"/>
      <name val="Calibri"/>
      <family val="2"/>
    </font>
    <font>
      <b/>
      <sz val="11"/>
      <name val="Avenir Medium"/>
    </font>
    <font>
      <b/>
      <sz val="11"/>
      <name val="Calibri"/>
      <family val="2"/>
    </font>
    <font>
      <u/>
      <sz val="9"/>
      <color rgb="FF000000"/>
      <name val="Avenir Book"/>
    </font>
    <font>
      <u/>
      <sz val="9"/>
      <name val="Avenir Book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11">
    <xf numFmtId="0" fontId="0" fillId="0" borderId="0" xfId="0"/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0" fillId="0" borderId="0" xfId="0" applyNumberFormat="1" applyBorder="1" applyAlignment="1">
      <alignment wrapText="1"/>
    </xf>
    <xf numFmtId="0" fontId="0" fillId="2" borderId="0" xfId="0" applyFill="1" applyBorder="1" applyAlignment="1">
      <alignment vertical="center" wrapText="1"/>
    </xf>
    <xf numFmtId="0" fontId="0" fillId="0" borderId="0" xfId="0" applyNumberFormat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vertical="center" wrapText="1"/>
    </xf>
    <xf numFmtId="164" fontId="2" fillId="5" borderId="3" xfId="0" applyNumberFormat="1" applyFont="1" applyFill="1" applyBorder="1" applyAlignment="1">
      <alignment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vertical="center" wrapText="1"/>
    </xf>
    <xf numFmtId="166" fontId="3" fillId="5" borderId="1" xfId="0" applyNumberFormat="1" applyFont="1" applyFill="1" applyBorder="1" applyAlignment="1">
      <alignment vertical="center" wrapText="1"/>
    </xf>
    <xf numFmtId="9" fontId="3" fillId="5" borderId="1" xfId="0" applyNumberFormat="1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NumberForma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vertical="center" wrapText="1"/>
    </xf>
    <xf numFmtId="9" fontId="1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vertical="center" wrapText="1"/>
    </xf>
    <xf numFmtId="166" fontId="3" fillId="2" borderId="5" xfId="0" applyNumberFormat="1" applyFont="1" applyFill="1" applyBorder="1" applyAlignment="1">
      <alignment vertical="center" wrapText="1"/>
    </xf>
    <xf numFmtId="9" fontId="3" fillId="2" borderId="5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164" fontId="1" fillId="2" borderId="0" xfId="0" applyNumberFormat="1" applyFont="1" applyFill="1" applyBorder="1" applyAlignment="1">
      <alignment wrapText="1"/>
    </xf>
    <xf numFmtId="166" fontId="1" fillId="2" borderId="0" xfId="0" applyNumberFormat="1" applyFont="1" applyFill="1" applyBorder="1" applyAlignment="1">
      <alignment wrapText="1"/>
    </xf>
    <xf numFmtId="9" fontId="1" fillId="2" borderId="0" xfId="0" applyNumberFormat="1" applyFont="1" applyFill="1" applyBorder="1" applyAlignment="1">
      <alignment horizontal="center" wrapText="1"/>
    </xf>
    <xf numFmtId="165" fontId="1" fillId="3" borderId="15" xfId="0" applyNumberFormat="1" applyFont="1" applyFill="1" applyBorder="1" applyAlignment="1">
      <alignment vertical="center" wrapText="1"/>
    </xf>
    <xf numFmtId="9" fontId="1" fillId="3" borderId="15" xfId="0" applyNumberFormat="1" applyFont="1" applyFill="1" applyBorder="1" applyAlignment="1">
      <alignment horizontal="center" vertical="center" wrapText="1"/>
    </xf>
    <xf numFmtId="164" fontId="2" fillId="3" borderId="16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 wrapText="1"/>
    </xf>
    <xf numFmtId="49" fontId="15" fillId="2" borderId="13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wrapText="1"/>
    </xf>
    <xf numFmtId="49" fontId="16" fillId="2" borderId="13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vertical="center" wrapText="1"/>
    </xf>
    <xf numFmtId="166" fontId="3" fillId="2" borderId="11" xfId="0" applyNumberFormat="1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vertical="center" wrapText="1"/>
    </xf>
    <xf numFmtId="9" fontId="2" fillId="4" borderId="13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1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17" fillId="3" borderId="14" xfId="0" applyNumberFormat="1" applyFont="1" applyFill="1" applyBorder="1" applyAlignment="1">
      <alignment horizontal="right" vertical="center" wrapText="1"/>
    </xf>
    <xf numFmtId="0" fontId="17" fillId="3" borderId="15" xfId="0" applyFont="1" applyFill="1" applyBorder="1" applyAlignment="1">
      <alignment horizontal="right" vertical="center" wrapText="1"/>
    </xf>
    <xf numFmtId="0" fontId="13" fillId="0" borderId="1" xfId="0" applyNumberFormat="1" applyFont="1" applyBorder="1" applyAlignment="1">
      <alignment horizontal="left" vertical="top" wrapText="1"/>
    </xf>
    <xf numFmtId="49" fontId="12" fillId="4" borderId="14" xfId="0" applyNumberFormat="1" applyFont="1" applyFill="1" applyBorder="1" applyAlignment="1">
      <alignment horizontal="right" vertical="center" wrapText="1"/>
    </xf>
    <xf numFmtId="0" fontId="13" fillId="4" borderId="15" xfId="0" applyFont="1" applyFill="1" applyBorder="1" applyAlignment="1">
      <alignment horizontal="right" vertical="center" wrapText="1"/>
    </xf>
    <xf numFmtId="0" fontId="13" fillId="4" borderId="16" xfId="0" applyFont="1" applyFill="1" applyBorder="1" applyAlignment="1">
      <alignment horizontal="right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right" vertical="center" wrapText="1"/>
    </xf>
    <xf numFmtId="0" fontId="13" fillId="0" borderId="11" xfId="0" applyFont="1" applyBorder="1" applyAlignment="1">
      <alignment horizontal="right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2"/>
  <sheetViews>
    <sheetView showGridLines="0" tabSelected="1" zoomScale="120" zoomScaleNormal="120" workbookViewId="0">
      <selection sqref="A1:H1"/>
    </sheetView>
  </sheetViews>
  <sheetFormatPr baseColWidth="10" defaultColWidth="8.81640625" defaultRowHeight="15" customHeight="1"/>
  <cols>
    <col min="1" max="1" width="10.81640625" style="3" customWidth="1"/>
    <col min="2" max="2" width="59.1796875" style="3" customWidth="1"/>
    <col min="3" max="3" width="8.453125" style="3" customWidth="1"/>
    <col min="4" max="4" width="7.1796875" style="3" customWidth="1"/>
    <col min="5" max="5" width="11.1796875" style="3" customWidth="1"/>
    <col min="6" max="6" width="11.81640625" style="3" customWidth="1"/>
    <col min="7" max="7" width="10.1796875" style="3" customWidth="1"/>
    <col min="8" max="8" width="13.453125" style="3" customWidth="1"/>
    <col min="9" max="9" width="8.81640625" style="3" customWidth="1"/>
    <col min="10" max="10" width="59.6328125" style="3" customWidth="1"/>
    <col min="11" max="31" width="8.81640625" style="3" customWidth="1"/>
    <col min="32" max="16384" width="8.81640625" style="3"/>
  </cols>
  <sheetData>
    <row r="1" spans="1:30" ht="60.5" customHeight="1" thickBot="1">
      <c r="A1" s="106" t="s">
        <v>188</v>
      </c>
      <c r="B1" s="107"/>
      <c r="C1" s="107"/>
      <c r="D1" s="107"/>
      <c r="E1" s="107"/>
      <c r="F1" s="107"/>
      <c r="G1" s="107"/>
      <c r="H1" s="108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2" customHeight="1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43.5" customHeight="1" thickBot="1">
      <c r="A3" s="74" t="s">
        <v>6</v>
      </c>
      <c r="B3" s="75" t="s">
        <v>0</v>
      </c>
      <c r="C3" s="75" t="s">
        <v>13</v>
      </c>
      <c r="D3" s="75" t="s">
        <v>7</v>
      </c>
      <c r="E3" s="75" t="s">
        <v>9</v>
      </c>
      <c r="F3" s="77" t="s">
        <v>10</v>
      </c>
      <c r="G3" s="75" t="s">
        <v>8</v>
      </c>
      <c r="H3" s="77" t="s">
        <v>11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26" customHeight="1">
      <c r="A4" s="73" t="s">
        <v>1</v>
      </c>
      <c r="B4" s="109" t="s">
        <v>183</v>
      </c>
      <c r="C4" s="110"/>
      <c r="D4" s="110"/>
      <c r="E4" s="110"/>
      <c r="F4" s="76">
        <f>SUM(F5:F56)</f>
        <v>0</v>
      </c>
      <c r="G4" s="76"/>
      <c r="H4" s="78">
        <f>F4*1.2</f>
        <v>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5" customFormat="1" ht="18.5" customHeight="1">
      <c r="A5" s="35" t="s">
        <v>38</v>
      </c>
      <c r="B5" s="36" t="s">
        <v>34</v>
      </c>
      <c r="C5" s="37"/>
      <c r="D5" s="37"/>
      <c r="E5" s="37"/>
      <c r="F5" s="38"/>
      <c r="G5" s="38"/>
      <c r="H5" s="39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1:30" s="5" customFormat="1" ht="19" customHeight="1">
      <c r="A6" s="16" t="s">
        <v>35</v>
      </c>
      <c r="B6" s="9" t="s">
        <v>61</v>
      </c>
      <c r="C6" s="1" t="s">
        <v>16</v>
      </c>
      <c r="D6" s="80">
        <v>7.2</v>
      </c>
      <c r="E6" s="11">
        <v>0</v>
      </c>
      <c r="F6" s="12">
        <f t="shared" ref="F6" si="0">E6*D6</f>
        <v>0</v>
      </c>
      <c r="G6" s="13">
        <v>0.2</v>
      </c>
      <c r="H6" s="17">
        <f t="shared" ref="H6:H11" si="1">F6*1.2</f>
        <v>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s="5" customFormat="1" ht="19" customHeight="1">
      <c r="A7" s="16" t="s">
        <v>36</v>
      </c>
      <c r="B7" s="9" t="s">
        <v>63</v>
      </c>
      <c r="C7" s="1" t="s">
        <v>16</v>
      </c>
      <c r="D7" s="80">
        <v>1.6</v>
      </c>
      <c r="E7" s="11">
        <v>0</v>
      </c>
      <c r="F7" s="12">
        <f t="shared" ref="F7:F10" si="2">E7*D7</f>
        <v>0</v>
      </c>
      <c r="G7" s="13">
        <v>0.2</v>
      </c>
      <c r="H7" s="17">
        <f t="shared" si="1"/>
        <v>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s="5" customFormat="1" ht="19" customHeight="1">
      <c r="A8" s="16" t="s">
        <v>37</v>
      </c>
      <c r="B8" s="9" t="s">
        <v>64</v>
      </c>
      <c r="C8" s="1" t="s">
        <v>16</v>
      </c>
      <c r="D8" s="80">
        <v>14.5</v>
      </c>
      <c r="E8" s="11">
        <v>0</v>
      </c>
      <c r="F8" s="12">
        <f t="shared" si="2"/>
        <v>0</v>
      </c>
      <c r="G8" s="13">
        <v>0.2</v>
      </c>
      <c r="H8" s="17">
        <f t="shared" si="1"/>
        <v>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s="5" customFormat="1" ht="26.5" customHeight="1">
      <c r="A9" s="16" t="s">
        <v>62</v>
      </c>
      <c r="B9" s="9" t="s">
        <v>166</v>
      </c>
      <c r="C9" s="1" t="s">
        <v>16</v>
      </c>
      <c r="D9" s="80">
        <v>4.8</v>
      </c>
      <c r="E9" s="11">
        <v>0</v>
      </c>
      <c r="F9" s="12">
        <f t="shared" ref="F9" si="3">E9*D9</f>
        <v>0</v>
      </c>
      <c r="G9" s="13">
        <v>0.2</v>
      </c>
      <c r="H9" s="17">
        <f t="shared" si="1"/>
        <v>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s="5" customFormat="1" ht="19" customHeight="1">
      <c r="A10" s="16" t="s">
        <v>50</v>
      </c>
      <c r="B10" s="9" t="s">
        <v>65</v>
      </c>
      <c r="C10" s="1" t="s">
        <v>16</v>
      </c>
      <c r="D10" s="80">
        <v>0.5</v>
      </c>
      <c r="E10" s="11">
        <v>0</v>
      </c>
      <c r="F10" s="12">
        <f t="shared" si="2"/>
        <v>0</v>
      </c>
      <c r="G10" s="13">
        <v>0.2</v>
      </c>
      <c r="H10" s="17">
        <f t="shared" si="1"/>
        <v>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s="5" customFormat="1" ht="19" customHeight="1">
      <c r="A11" s="16" t="s">
        <v>50</v>
      </c>
      <c r="B11" s="9" t="s">
        <v>66</v>
      </c>
      <c r="C11" s="1" t="s">
        <v>16</v>
      </c>
      <c r="D11" s="80">
        <v>1.2</v>
      </c>
      <c r="E11" s="11">
        <v>0</v>
      </c>
      <c r="F11" s="12">
        <f t="shared" ref="F11" si="4">E11*D11</f>
        <v>0</v>
      </c>
      <c r="G11" s="13">
        <v>0.2</v>
      </c>
      <c r="H11" s="17">
        <f t="shared" si="1"/>
        <v>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s="5" customFormat="1" ht="19" customHeight="1">
      <c r="A12" s="35" t="s">
        <v>67</v>
      </c>
      <c r="B12" s="36" t="s">
        <v>68</v>
      </c>
      <c r="C12" s="37"/>
      <c r="D12" s="37"/>
      <c r="E12" s="37"/>
      <c r="F12" s="38"/>
      <c r="G12" s="38"/>
      <c r="H12" s="39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s="5" customFormat="1" ht="34.5">
      <c r="A13" s="16" t="s">
        <v>69</v>
      </c>
      <c r="B13" s="34" t="s">
        <v>173</v>
      </c>
      <c r="C13" s="1" t="s">
        <v>2</v>
      </c>
      <c r="D13" s="79">
        <v>1</v>
      </c>
      <c r="E13" s="11">
        <v>0</v>
      </c>
      <c r="F13" s="12">
        <f t="shared" ref="F13:F16" si="5">E13*D13</f>
        <v>0</v>
      </c>
      <c r="G13" s="13">
        <v>0.2</v>
      </c>
      <c r="H13" s="17">
        <f>F13*1.2</f>
        <v>0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s="5" customFormat="1" ht="19" customHeight="1">
      <c r="A14" s="16" t="s">
        <v>70</v>
      </c>
      <c r="B14" s="9" t="s">
        <v>164</v>
      </c>
      <c r="C14" s="1" t="s">
        <v>16</v>
      </c>
      <c r="D14" s="80">
        <v>6.8</v>
      </c>
      <c r="E14" s="11">
        <v>0</v>
      </c>
      <c r="F14" s="12">
        <f t="shared" si="5"/>
        <v>0</v>
      </c>
      <c r="G14" s="13">
        <v>0.2</v>
      </c>
      <c r="H14" s="17">
        <f>F14*1.2</f>
        <v>0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s="5" customFormat="1" ht="28" customHeight="1">
      <c r="A15" s="16" t="s">
        <v>71</v>
      </c>
      <c r="B15" s="9" t="s">
        <v>167</v>
      </c>
      <c r="C15" s="1" t="s">
        <v>16</v>
      </c>
      <c r="D15" s="80">
        <v>3.9</v>
      </c>
      <c r="E15" s="11">
        <v>0</v>
      </c>
      <c r="F15" s="12">
        <f t="shared" si="5"/>
        <v>0</v>
      </c>
      <c r="G15" s="13">
        <v>0.2</v>
      </c>
      <c r="H15" s="17">
        <f>F15*1.2</f>
        <v>0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1:30" s="5" customFormat="1" ht="26.5" customHeight="1">
      <c r="A16" s="16" t="s">
        <v>72</v>
      </c>
      <c r="B16" s="9" t="s">
        <v>73</v>
      </c>
      <c r="C16" s="1" t="s">
        <v>16</v>
      </c>
      <c r="D16" s="80">
        <v>1.7</v>
      </c>
      <c r="E16" s="11">
        <v>0</v>
      </c>
      <c r="F16" s="12">
        <f t="shared" si="5"/>
        <v>0</v>
      </c>
      <c r="G16" s="13">
        <v>0.2</v>
      </c>
      <c r="H16" s="17">
        <f>F16*1.2</f>
        <v>0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s="5" customFormat="1" ht="19" customHeight="1">
      <c r="A17" s="35" t="s">
        <v>39</v>
      </c>
      <c r="B17" s="36" t="s">
        <v>40</v>
      </c>
      <c r="C17" s="37"/>
      <c r="D17" s="37"/>
      <c r="E17" s="37"/>
      <c r="F17" s="38"/>
      <c r="G17" s="38"/>
      <c r="H17" s="39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s="5" customFormat="1" ht="26" customHeight="1">
      <c r="A18" s="16" t="s">
        <v>41</v>
      </c>
      <c r="B18" s="9" t="s">
        <v>80</v>
      </c>
      <c r="C18" s="1" t="s">
        <v>16</v>
      </c>
      <c r="D18" s="80">
        <v>3.2</v>
      </c>
      <c r="E18" s="11">
        <v>0</v>
      </c>
      <c r="F18" s="12">
        <f t="shared" ref="F18:F24" si="6">E18*D18</f>
        <v>0</v>
      </c>
      <c r="G18" s="13">
        <v>0.2</v>
      </c>
      <c r="H18" s="17">
        <f t="shared" ref="H18:H24" si="7">F18*1.2</f>
        <v>0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s="5" customFormat="1" ht="19" customHeight="1">
      <c r="A19" s="16" t="s">
        <v>42</v>
      </c>
      <c r="B19" s="9" t="s">
        <v>76</v>
      </c>
      <c r="C19" s="1" t="s">
        <v>16</v>
      </c>
      <c r="D19" s="79">
        <v>10</v>
      </c>
      <c r="E19" s="11">
        <v>0</v>
      </c>
      <c r="F19" s="12">
        <f t="shared" si="6"/>
        <v>0</v>
      </c>
      <c r="G19" s="13">
        <v>0.2</v>
      </c>
      <c r="H19" s="17">
        <f t="shared" si="7"/>
        <v>0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1:30" s="5" customFormat="1" ht="19" customHeight="1">
      <c r="A20" s="16" t="s">
        <v>43</v>
      </c>
      <c r="B20" s="9" t="s">
        <v>77</v>
      </c>
      <c r="C20" s="1" t="s">
        <v>16</v>
      </c>
      <c r="D20" s="80">
        <v>1.6</v>
      </c>
      <c r="E20" s="11">
        <v>0</v>
      </c>
      <c r="F20" s="12">
        <f t="shared" si="6"/>
        <v>0</v>
      </c>
      <c r="G20" s="13">
        <v>0.2</v>
      </c>
      <c r="H20" s="17">
        <f t="shared" si="7"/>
        <v>0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1:30" s="5" customFormat="1" ht="27" customHeight="1">
      <c r="A21" s="16" t="s">
        <v>74</v>
      </c>
      <c r="B21" s="9" t="s">
        <v>168</v>
      </c>
      <c r="C21" s="1" t="s">
        <v>16</v>
      </c>
      <c r="D21" s="80">
        <v>6.6</v>
      </c>
      <c r="E21" s="11">
        <v>0</v>
      </c>
      <c r="F21" s="12">
        <f t="shared" si="6"/>
        <v>0</v>
      </c>
      <c r="G21" s="13">
        <v>0.2</v>
      </c>
      <c r="H21" s="17">
        <f t="shared" si="7"/>
        <v>0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1:30" s="5" customFormat="1" ht="19" customHeight="1">
      <c r="A22" s="16" t="s">
        <v>81</v>
      </c>
      <c r="B22" s="9" t="s">
        <v>82</v>
      </c>
      <c r="C22" s="1" t="s">
        <v>16</v>
      </c>
      <c r="D22" s="79">
        <v>10</v>
      </c>
      <c r="E22" s="11">
        <v>0</v>
      </c>
      <c r="F22" s="12">
        <f t="shared" ref="F22" si="8">E22*D22</f>
        <v>0</v>
      </c>
      <c r="G22" s="13">
        <v>0.2</v>
      </c>
      <c r="H22" s="17">
        <f t="shared" si="7"/>
        <v>0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s="5" customFormat="1" ht="26.5" customHeight="1">
      <c r="A23" s="16" t="s">
        <v>75</v>
      </c>
      <c r="B23" s="9" t="s">
        <v>78</v>
      </c>
      <c r="C23" s="1" t="s">
        <v>16</v>
      </c>
      <c r="D23" s="80">
        <v>0.5</v>
      </c>
      <c r="E23" s="11">
        <v>0</v>
      </c>
      <c r="F23" s="12">
        <f t="shared" si="6"/>
        <v>0</v>
      </c>
      <c r="G23" s="13">
        <v>0.2</v>
      </c>
      <c r="H23" s="17">
        <f t="shared" si="7"/>
        <v>0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s="5" customFormat="1" ht="26.5" customHeight="1">
      <c r="A24" s="16" t="s">
        <v>75</v>
      </c>
      <c r="B24" s="9" t="s">
        <v>79</v>
      </c>
      <c r="C24" s="1" t="s">
        <v>16</v>
      </c>
      <c r="D24" s="80">
        <v>1.1000000000000001</v>
      </c>
      <c r="E24" s="11">
        <v>0</v>
      </c>
      <c r="F24" s="12">
        <f t="shared" si="6"/>
        <v>0</v>
      </c>
      <c r="G24" s="13">
        <v>0.2</v>
      </c>
      <c r="H24" s="17">
        <f t="shared" si="7"/>
        <v>0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s="5" customFormat="1" ht="19" customHeight="1">
      <c r="A25" s="35" t="s">
        <v>44</v>
      </c>
      <c r="B25" s="36" t="s">
        <v>45</v>
      </c>
      <c r="C25" s="37"/>
      <c r="D25" s="37"/>
      <c r="E25" s="37"/>
      <c r="F25" s="38"/>
      <c r="G25" s="38"/>
      <c r="H25" s="39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s="5" customFormat="1" ht="26.5" customHeight="1">
      <c r="A26" s="16" t="s">
        <v>46</v>
      </c>
      <c r="B26" s="9" t="s">
        <v>165</v>
      </c>
      <c r="C26" s="1" t="s">
        <v>16</v>
      </c>
      <c r="D26" s="80">
        <v>2.9</v>
      </c>
      <c r="E26" s="11">
        <v>0</v>
      </c>
      <c r="F26" s="12">
        <f t="shared" ref="F26:F31" si="9">E26*D26</f>
        <v>0</v>
      </c>
      <c r="G26" s="13">
        <v>0.2</v>
      </c>
      <c r="H26" s="17">
        <f t="shared" ref="H26:H31" si="10">F26*1.2</f>
        <v>0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s="5" customFormat="1" ht="27" customHeight="1">
      <c r="A27" s="16" t="s">
        <v>47</v>
      </c>
      <c r="B27" s="9" t="s">
        <v>83</v>
      </c>
      <c r="C27" s="1" t="s">
        <v>16</v>
      </c>
      <c r="D27" s="80">
        <v>5.8</v>
      </c>
      <c r="E27" s="11">
        <v>0</v>
      </c>
      <c r="F27" s="12">
        <f t="shared" si="9"/>
        <v>0</v>
      </c>
      <c r="G27" s="13">
        <v>0.2</v>
      </c>
      <c r="H27" s="17">
        <f t="shared" si="10"/>
        <v>0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s="5" customFormat="1" ht="30" customHeight="1">
      <c r="A28" s="16" t="s">
        <v>84</v>
      </c>
      <c r="B28" s="9" t="s">
        <v>85</v>
      </c>
      <c r="C28" s="1" t="s">
        <v>16</v>
      </c>
      <c r="D28" s="80">
        <v>5.8</v>
      </c>
      <c r="E28" s="11">
        <v>0</v>
      </c>
      <c r="F28" s="12">
        <f t="shared" si="9"/>
        <v>0</v>
      </c>
      <c r="G28" s="13">
        <v>0.2</v>
      </c>
      <c r="H28" s="17">
        <f t="shared" si="10"/>
        <v>0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s="5" customFormat="1" ht="26.5" customHeight="1">
      <c r="A29" s="16" t="s">
        <v>86</v>
      </c>
      <c r="B29" s="9" t="s">
        <v>87</v>
      </c>
      <c r="C29" s="1" t="s">
        <v>16</v>
      </c>
      <c r="D29" s="80">
        <v>0.5</v>
      </c>
      <c r="E29" s="11">
        <v>0</v>
      </c>
      <c r="F29" s="12">
        <f t="shared" si="9"/>
        <v>0</v>
      </c>
      <c r="G29" s="13">
        <v>0.2</v>
      </c>
      <c r="H29" s="17">
        <f t="shared" si="10"/>
        <v>0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s="5" customFormat="1" ht="28.5" customHeight="1">
      <c r="A30" s="16" t="s">
        <v>88</v>
      </c>
      <c r="B30" s="9" t="s">
        <v>169</v>
      </c>
      <c r="C30" s="1" t="s">
        <v>16</v>
      </c>
      <c r="D30" s="80">
        <v>3.9</v>
      </c>
      <c r="E30" s="11">
        <v>0</v>
      </c>
      <c r="F30" s="12">
        <f t="shared" si="9"/>
        <v>0</v>
      </c>
      <c r="G30" s="13">
        <v>0.2</v>
      </c>
      <c r="H30" s="17">
        <f t="shared" si="10"/>
        <v>0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s="5" customFormat="1" ht="19" customHeight="1">
      <c r="A31" s="16" t="s">
        <v>90</v>
      </c>
      <c r="B31" s="9" t="s">
        <v>89</v>
      </c>
      <c r="C31" s="1" t="s">
        <v>16</v>
      </c>
      <c r="D31" s="80">
        <v>1.4</v>
      </c>
      <c r="E31" s="11">
        <v>0</v>
      </c>
      <c r="F31" s="12">
        <f t="shared" si="9"/>
        <v>0</v>
      </c>
      <c r="G31" s="13">
        <v>0.2</v>
      </c>
      <c r="H31" s="17">
        <f t="shared" si="10"/>
        <v>0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s="5" customFormat="1" ht="19" customHeight="1">
      <c r="A32" s="35" t="s">
        <v>91</v>
      </c>
      <c r="B32" s="36" t="s">
        <v>92</v>
      </c>
      <c r="C32" s="37"/>
      <c r="D32" s="37"/>
      <c r="E32" s="37"/>
      <c r="F32" s="38"/>
      <c r="G32" s="38"/>
      <c r="H32" s="39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s="5" customFormat="1" ht="19" customHeight="1">
      <c r="A33" s="16" t="s">
        <v>93</v>
      </c>
      <c r="B33" s="9" t="s">
        <v>100</v>
      </c>
      <c r="C33" s="1" t="s">
        <v>16</v>
      </c>
      <c r="D33" s="80">
        <v>0.9</v>
      </c>
      <c r="E33" s="11">
        <v>0</v>
      </c>
      <c r="F33" s="12">
        <f t="shared" ref="F33:F38" si="11">E33*D33</f>
        <v>0</v>
      </c>
      <c r="G33" s="13">
        <v>0.2</v>
      </c>
      <c r="H33" s="17">
        <f t="shared" ref="H33:H38" si="12">F33*1.2</f>
        <v>0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s="5" customFormat="1" ht="31" customHeight="1">
      <c r="A34" s="16" t="s">
        <v>94</v>
      </c>
      <c r="B34" s="9" t="s">
        <v>101</v>
      </c>
      <c r="C34" s="1" t="s">
        <v>16</v>
      </c>
      <c r="D34" s="80">
        <v>5.8</v>
      </c>
      <c r="E34" s="11">
        <v>0</v>
      </c>
      <c r="F34" s="12">
        <f t="shared" si="11"/>
        <v>0</v>
      </c>
      <c r="G34" s="13">
        <v>0.2</v>
      </c>
      <c r="H34" s="17">
        <f t="shared" si="12"/>
        <v>0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s="5" customFormat="1" ht="32.5" customHeight="1">
      <c r="A35" s="16" t="s">
        <v>95</v>
      </c>
      <c r="B35" s="9" t="s">
        <v>102</v>
      </c>
      <c r="C35" s="1" t="s">
        <v>16</v>
      </c>
      <c r="D35" s="80">
        <v>3.2</v>
      </c>
      <c r="E35" s="11">
        <v>0</v>
      </c>
      <c r="F35" s="12">
        <f t="shared" si="11"/>
        <v>0</v>
      </c>
      <c r="G35" s="13">
        <v>0.2</v>
      </c>
      <c r="H35" s="17">
        <f t="shared" si="12"/>
        <v>0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s="5" customFormat="1" ht="19" customHeight="1">
      <c r="A36" s="16" t="s">
        <v>96</v>
      </c>
      <c r="B36" s="9" t="s">
        <v>103</v>
      </c>
      <c r="C36" s="1" t="s">
        <v>16</v>
      </c>
      <c r="D36" s="80">
        <v>4.2</v>
      </c>
      <c r="E36" s="11">
        <v>0</v>
      </c>
      <c r="F36" s="12">
        <f t="shared" si="11"/>
        <v>0</v>
      </c>
      <c r="G36" s="13">
        <v>0.2</v>
      </c>
      <c r="H36" s="17">
        <f t="shared" si="12"/>
        <v>0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s="5" customFormat="1" ht="29.5" customHeight="1">
      <c r="A37" s="16" t="s">
        <v>97</v>
      </c>
      <c r="B37" s="9" t="s">
        <v>170</v>
      </c>
      <c r="C37" s="1" t="s">
        <v>16</v>
      </c>
      <c r="D37" s="80">
        <v>9.3000000000000007</v>
      </c>
      <c r="E37" s="11">
        <v>0</v>
      </c>
      <c r="F37" s="12">
        <f t="shared" si="11"/>
        <v>0</v>
      </c>
      <c r="G37" s="13">
        <v>0.2</v>
      </c>
      <c r="H37" s="17">
        <f t="shared" si="12"/>
        <v>0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s="5" customFormat="1" ht="19" customHeight="1">
      <c r="A38" s="16" t="s">
        <v>98</v>
      </c>
      <c r="B38" s="9" t="s">
        <v>99</v>
      </c>
      <c r="C38" s="1" t="s">
        <v>16</v>
      </c>
      <c r="D38" s="80">
        <v>1.2</v>
      </c>
      <c r="E38" s="11">
        <v>0</v>
      </c>
      <c r="F38" s="12">
        <f t="shared" si="11"/>
        <v>0</v>
      </c>
      <c r="G38" s="13">
        <v>0.2</v>
      </c>
      <c r="H38" s="17">
        <f t="shared" si="12"/>
        <v>0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s="5" customFormat="1" ht="19" customHeight="1">
      <c r="A39" s="35" t="s">
        <v>104</v>
      </c>
      <c r="B39" s="36" t="s">
        <v>105</v>
      </c>
      <c r="C39" s="37"/>
      <c r="D39" s="37"/>
      <c r="E39" s="37"/>
      <c r="F39" s="38"/>
      <c r="G39" s="38"/>
      <c r="H39" s="39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s="5" customFormat="1" ht="34.5">
      <c r="A40" s="16" t="s">
        <v>106</v>
      </c>
      <c r="B40" s="9" t="s">
        <v>181</v>
      </c>
      <c r="C40" s="1" t="s">
        <v>2</v>
      </c>
      <c r="D40" s="10">
        <v>1</v>
      </c>
      <c r="E40" s="11">
        <v>0</v>
      </c>
      <c r="F40" s="12">
        <f t="shared" ref="F40:F45" si="13">E40*D40</f>
        <v>0</v>
      </c>
      <c r="G40" s="13">
        <v>0.2</v>
      </c>
      <c r="H40" s="17">
        <f t="shared" ref="H40:H45" si="14">F40*1.2</f>
        <v>0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s="5" customFormat="1" ht="30" customHeight="1">
      <c r="A41" s="16" t="s">
        <v>107</v>
      </c>
      <c r="B41" s="9" t="s">
        <v>112</v>
      </c>
      <c r="C41" s="1" t="s">
        <v>16</v>
      </c>
      <c r="D41" s="80">
        <v>5.8</v>
      </c>
      <c r="E41" s="11">
        <v>0</v>
      </c>
      <c r="F41" s="12">
        <f t="shared" si="13"/>
        <v>0</v>
      </c>
      <c r="G41" s="13">
        <v>0.2</v>
      </c>
      <c r="H41" s="17">
        <f t="shared" si="14"/>
        <v>0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s="5" customFormat="1" ht="30.5" customHeight="1">
      <c r="A42" s="16" t="s">
        <v>108</v>
      </c>
      <c r="B42" s="9" t="s">
        <v>113</v>
      </c>
      <c r="C42" s="1" t="s">
        <v>16</v>
      </c>
      <c r="D42" s="80">
        <v>0.5</v>
      </c>
      <c r="E42" s="11">
        <v>0</v>
      </c>
      <c r="F42" s="12">
        <f t="shared" si="13"/>
        <v>0</v>
      </c>
      <c r="G42" s="13">
        <v>0.2</v>
      </c>
      <c r="H42" s="17">
        <f t="shared" si="14"/>
        <v>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s="5" customFormat="1" ht="26.5" customHeight="1">
      <c r="A43" s="16" t="s">
        <v>109</v>
      </c>
      <c r="B43" s="9" t="s">
        <v>171</v>
      </c>
      <c r="C43" s="1" t="s">
        <v>16</v>
      </c>
      <c r="D43" s="80">
        <v>5.5</v>
      </c>
      <c r="E43" s="11">
        <v>0</v>
      </c>
      <c r="F43" s="12">
        <f t="shared" si="13"/>
        <v>0</v>
      </c>
      <c r="G43" s="13">
        <v>0.2</v>
      </c>
      <c r="H43" s="17">
        <f t="shared" si="14"/>
        <v>0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s="5" customFormat="1" ht="23.5" customHeight="1">
      <c r="A44" s="16" t="s">
        <v>110</v>
      </c>
      <c r="B44" s="9" t="s">
        <v>114</v>
      </c>
      <c r="C44" s="1" t="s">
        <v>16</v>
      </c>
      <c r="D44" s="80">
        <v>12.6</v>
      </c>
      <c r="E44" s="11">
        <v>0</v>
      </c>
      <c r="F44" s="12">
        <f t="shared" si="13"/>
        <v>0</v>
      </c>
      <c r="G44" s="13">
        <v>0.2</v>
      </c>
      <c r="H44" s="17">
        <f t="shared" si="14"/>
        <v>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s="5" customFormat="1" ht="19" customHeight="1">
      <c r="A45" s="16" t="s">
        <v>111</v>
      </c>
      <c r="B45" s="9" t="s">
        <v>115</v>
      </c>
      <c r="C45" s="1" t="s">
        <v>16</v>
      </c>
      <c r="D45" s="80">
        <v>1.1000000000000001</v>
      </c>
      <c r="E45" s="11">
        <v>0</v>
      </c>
      <c r="F45" s="12">
        <f t="shared" si="13"/>
        <v>0</v>
      </c>
      <c r="G45" s="13">
        <v>0.2</v>
      </c>
      <c r="H45" s="17">
        <f t="shared" si="14"/>
        <v>0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s="5" customFormat="1" ht="19" customHeight="1">
      <c r="A46" s="35" t="s">
        <v>116</v>
      </c>
      <c r="B46" s="36" t="s">
        <v>117</v>
      </c>
      <c r="C46" s="37"/>
      <c r="D46" s="37"/>
      <c r="E46" s="37"/>
      <c r="F46" s="38"/>
      <c r="G46" s="38"/>
      <c r="H46" s="39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s="5" customFormat="1" ht="19" customHeight="1">
      <c r="A47" s="16" t="s">
        <v>118</v>
      </c>
      <c r="B47" s="9" t="s">
        <v>123</v>
      </c>
      <c r="C47" s="1" t="s">
        <v>16</v>
      </c>
      <c r="D47" s="10">
        <v>8</v>
      </c>
      <c r="E47" s="11">
        <v>0</v>
      </c>
      <c r="F47" s="12">
        <f t="shared" ref="F47:F52" si="15">E47*D47</f>
        <v>0</v>
      </c>
      <c r="G47" s="13">
        <v>0.2</v>
      </c>
      <c r="H47" s="17">
        <f t="shared" ref="H47:H52" si="16">F47*1.2</f>
        <v>0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s="5" customFormat="1" ht="19" customHeight="1">
      <c r="A48" s="16" t="s">
        <v>119</v>
      </c>
      <c r="B48" s="9" t="s">
        <v>124</v>
      </c>
      <c r="C48" s="1" t="s">
        <v>16</v>
      </c>
      <c r="D48" s="80">
        <v>1.6</v>
      </c>
      <c r="E48" s="11">
        <v>0</v>
      </c>
      <c r="F48" s="12">
        <f t="shared" si="15"/>
        <v>0</v>
      </c>
      <c r="G48" s="13">
        <v>0.2</v>
      </c>
      <c r="H48" s="17">
        <f t="shared" si="16"/>
        <v>0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s="5" customFormat="1" ht="19" customHeight="1">
      <c r="A49" s="16" t="s">
        <v>120</v>
      </c>
      <c r="B49" s="9" t="s">
        <v>125</v>
      </c>
      <c r="C49" s="1" t="s">
        <v>16</v>
      </c>
      <c r="D49" s="80">
        <v>5.7</v>
      </c>
      <c r="E49" s="11">
        <v>0</v>
      </c>
      <c r="F49" s="12">
        <f t="shared" si="15"/>
        <v>0</v>
      </c>
      <c r="G49" s="13">
        <v>0.2</v>
      </c>
      <c r="H49" s="17">
        <f t="shared" si="16"/>
        <v>0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s="5" customFormat="1" ht="26" customHeight="1">
      <c r="A50" s="16" t="s">
        <v>121</v>
      </c>
      <c r="B50" s="24" t="s">
        <v>172</v>
      </c>
      <c r="C50" s="27" t="s">
        <v>16</v>
      </c>
      <c r="D50" s="81">
        <v>2.5</v>
      </c>
      <c r="E50" s="11">
        <v>0</v>
      </c>
      <c r="F50" s="12">
        <f t="shared" si="15"/>
        <v>0</v>
      </c>
      <c r="G50" s="13">
        <v>0.2</v>
      </c>
      <c r="H50" s="17">
        <f t="shared" si="16"/>
        <v>0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s="5" customFormat="1" ht="26.5" customHeight="1">
      <c r="A51" s="16" t="s">
        <v>122</v>
      </c>
      <c r="B51" s="9" t="s">
        <v>126</v>
      </c>
      <c r="C51" s="1" t="s">
        <v>16</v>
      </c>
      <c r="D51" s="80">
        <v>0.5</v>
      </c>
      <c r="E51" s="11">
        <v>0</v>
      </c>
      <c r="F51" s="12">
        <f t="shared" si="15"/>
        <v>0</v>
      </c>
      <c r="G51" s="13">
        <v>0.2</v>
      </c>
      <c r="H51" s="17">
        <f t="shared" si="16"/>
        <v>0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s="5" customFormat="1" ht="19" customHeight="1">
      <c r="A52" s="16" t="s">
        <v>122</v>
      </c>
      <c r="B52" s="9" t="s">
        <v>127</v>
      </c>
      <c r="C52" s="1" t="s">
        <v>16</v>
      </c>
      <c r="D52" s="80">
        <v>1.1000000000000001</v>
      </c>
      <c r="E52" s="11">
        <v>0</v>
      </c>
      <c r="F52" s="12">
        <f t="shared" si="15"/>
        <v>0</v>
      </c>
      <c r="G52" s="13">
        <v>0.2</v>
      </c>
      <c r="H52" s="17">
        <f t="shared" si="16"/>
        <v>0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s="5" customFormat="1" ht="26.5" customHeight="1">
      <c r="A53" s="40" t="s">
        <v>48</v>
      </c>
      <c r="B53" s="41" t="s">
        <v>128</v>
      </c>
      <c r="C53" s="42" t="s">
        <v>16</v>
      </c>
      <c r="D53" s="82">
        <v>5.5</v>
      </c>
      <c r="E53" s="44">
        <v>0</v>
      </c>
      <c r="F53" s="45">
        <f>E53*D53</f>
        <v>0</v>
      </c>
      <c r="G53" s="46">
        <v>0.2</v>
      </c>
      <c r="H53" s="47">
        <f t="shared" ref="H53:H57" si="17">F53*1.2</f>
        <v>0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s="5" customFormat="1" ht="26.5" customHeight="1">
      <c r="A54" s="40" t="s">
        <v>49</v>
      </c>
      <c r="B54" s="41" t="s">
        <v>129</v>
      </c>
      <c r="C54" s="42" t="s">
        <v>16</v>
      </c>
      <c r="D54" s="82">
        <v>5.9</v>
      </c>
      <c r="E54" s="44">
        <v>0</v>
      </c>
      <c r="F54" s="45">
        <f>E54*D54</f>
        <v>0</v>
      </c>
      <c r="G54" s="46">
        <v>0.2</v>
      </c>
      <c r="H54" s="47">
        <f t="shared" ref="H54" si="18">F54*1.2</f>
        <v>0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s="5" customFormat="1" ht="26.5" customHeight="1">
      <c r="A55" s="40" t="s">
        <v>130</v>
      </c>
      <c r="B55" s="41" t="s">
        <v>131</v>
      </c>
      <c r="C55" s="42" t="s">
        <v>16</v>
      </c>
      <c r="D55" s="43">
        <v>5</v>
      </c>
      <c r="E55" s="44">
        <v>0</v>
      </c>
      <c r="F55" s="45">
        <f>E55*D55</f>
        <v>0</v>
      </c>
      <c r="G55" s="46">
        <v>0.2</v>
      </c>
      <c r="H55" s="47">
        <f t="shared" ref="H55" si="19">F55*1.2</f>
        <v>0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s="5" customFormat="1" ht="26.5" customHeight="1">
      <c r="A56" s="40" t="s">
        <v>132</v>
      </c>
      <c r="B56" s="41" t="s">
        <v>133</v>
      </c>
      <c r="C56" s="42" t="s">
        <v>16</v>
      </c>
      <c r="D56" s="82">
        <v>5.8</v>
      </c>
      <c r="E56" s="44">
        <v>0</v>
      </c>
      <c r="F56" s="45">
        <f>E56*D56</f>
        <v>0</v>
      </c>
      <c r="G56" s="46">
        <v>0.2</v>
      </c>
      <c r="H56" s="47">
        <f t="shared" ref="H56" si="20">F56*1.2</f>
        <v>0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s="5" customFormat="1" ht="25" customHeight="1">
      <c r="A57" s="18" t="s">
        <v>18</v>
      </c>
      <c r="B57" s="95" t="s">
        <v>15</v>
      </c>
      <c r="C57" s="96"/>
      <c r="D57" s="96"/>
      <c r="E57" s="96"/>
      <c r="F57" s="14">
        <f>SUM(F58:F62)</f>
        <v>0</v>
      </c>
      <c r="G57" s="15"/>
      <c r="H57" s="19">
        <f t="shared" si="17"/>
        <v>0</v>
      </c>
      <c r="I57" s="4"/>
      <c r="J57" s="22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s="5" customFormat="1" ht="24.5" customHeight="1">
      <c r="A58" s="21" t="s">
        <v>3</v>
      </c>
      <c r="B58" s="24" t="s">
        <v>134</v>
      </c>
      <c r="C58" s="1" t="s">
        <v>16</v>
      </c>
      <c r="D58" s="33">
        <v>237</v>
      </c>
      <c r="E58" s="11">
        <v>0</v>
      </c>
      <c r="F58" s="12">
        <f>E58*D58</f>
        <v>0</v>
      </c>
      <c r="G58" s="13">
        <v>0.2</v>
      </c>
      <c r="H58" s="17">
        <f t="shared" ref="H58:H61" si="21">F58*1.2</f>
        <v>0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s="5" customFormat="1" ht="19" customHeight="1">
      <c r="A59" s="21" t="s">
        <v>4</v>
      </c>
      <c r="B59" s="9" t="s">
        <v>135</v>
      </c>
      <c r="C59" s="1" t="s">
        <v>16</v>
      </c>
      <c r="D59" s="33">
        <v>173</v>
      </c>
      <c r="E59" s="11">
        <v>0</v>
      </c>
      <c r="F59" s="12">
        <f>E59*D59</f>
        <v>0</v>
      </c>
      <c r="G59" s="13">
        <v>0.2</v>
      </c>
      <c r="H59" s="17">
        <f t="shared" si="21"/>
        <v>0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s="5" customFormat="1" ht="19" customHeight="1">
      <c r="A60" s="23" t="s">
        <v>5</v>
      </c>
      <c r="B60" s="24" t="s">
        <v>136</v>
      </c>
      <c r="C60" s="1" t="s">
        <v>16</v>
      </c>
      <c r="D60" s="33">
        <v>267</v>
      </c>
      <c r="E60" s="11">
        <v>0</v>
      </c>
      <c r="F60" s="12">
        <f>E60*D60</f>
        <v>0</v>
      </c>
      <c r="G60" s="13">
        <v>0.2</v>
      </c>
      <c r="H60" s="17">
        <f t="shared" si="21"/>
        <v>0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s="5" customFormat="1" ht="19" customHeight="1">
      <c r="A61" s="23" t="s">
        <v>19</v>
      </c>
      <c r="B61" s="24" t="s">
        <v>137</v>
      </c>
      <c r="C61" s="1" t="s">
        <v>16</v>
      </c>
      <c r="D61" s="28">
        <v>173</v>
      </c>
      <c r="E61" s="11">
        <v>0</v>
      </c>
      <c r="F61" s="12">
        <f>E61*D61</f>
        <v>0</v>
      </c>
      <c r="G61" s="13">
        <v>0.2</v>
      </c>
      <c r="H61" s="17">
        <f t="shared" si="21"/>
        <v>0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s="5" customFormat="1" ht="19" customHeight="1">
      <c r="A62" s="23" t="s">
        <v>20</v>
      </c>
      <c r="B62" s="25" t="s">
        <v>138</v>
      </c>
      <c r="C62" s="1" t="s">
        <v>16</v>
      </c>
      <c r="D62" s="33">
        <v>21</v>
      </c>
      <c r="E62" s="11">
        <v>0</v>
      </c>
      <c r="F62" s="12">
        <f t="shared" ref="F62" si="22">E62*D62</f>
        <v>0</v>
      </c>
      <c r="G62" s="13">
        <v>0.2</v>
      </c>
      <c r="H62" s="17">
        <f t="shared" ref="H62" si="23">F62*1.2</f>
        <v>0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s="5" customFormat="1" ht="25" customHeight="1">
      <c r="A63" s="18" t="s">
        <v>57</v>
      </c>
      <c r="B63" s="95" t="s">
        <v>22</v>
      </c>
      <c r="C63" s="96"/>
      <c r="D63" s="96"/>
      <c r="E63" s="96"/>
      <c r="F63" s="14">
        <f>SUM(F64:F82)</f>
        <v>0</v>
      </c>
      <c r="G63" s="15"/>
      <c r="H63" s="19">
        <f t="shared" ref="H63:H65" si="24">F63*1.2</f>
        <v>0</v>
      </c>
      <c r="I63" s="4"/>
      <c r="J63" s="6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s="5" customFormat="1" ht="18.5" customHeight="1">
      <c r="A64" s="35"/>
      <c r="B64" s="36" t="s">
        <v>51</v>
      </c>
      <c r="C64" s="37"/>
      <c r="D64" s="37"/>
      <c r="E64" s="37"/>
      <c r="F64" s="38"/>
      <c r="G64" s="38"/>
      <c r="H64" s="39"/>
      <c r="I64" s="4"/>
      <c r="J64" s="6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s="5" customFormat="1" ht="19" customHeight="1">
      <c r="A65" s="16" t="s">
        <v>140</v>
      </c>
      <c r="B65" s="9" t="s">
        <v>139</v>
      </c>
      <c r="C65" s="1" t="s">
        <v>17</v>
      </c>
      <c r="D65" s="10">
        <v>1</v>
      </c>
      <c r="E65" s="11">
        <v>0</v>
      </c>
      <c r="F65" s="12">
        <f>E65*D65</f>
        <v>0</v>
      </c>
      <c r="G65" s="13">
        <v>0.2</v>
      </c>
      <c r="H65" s="17">
        <f t="shared" si="24"/>
        <v>0</v>
      </c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s="5" customFormat="1" ht="19" customHeight="1">
      <c r="A66" s="16" t="s">
        <v>175</v>
      </c>
      <c r="B66" s="9" t="s">
        <v>174</v>
      </c>
      <c r="C66" s="1" t="s">
        <v>17</v>
      </c>
      <c r="D66" s="10">
        <v>1</v>
      </c>
      <c r="E66" s="11">
        <v>0</v>
      </c>
      <c r="F66" s="12">
        <f>E66*D66</f>
        <v>0</v>
      </c>
      <c r="G66" s="13">
        <v>0.2</v>
      </c>
      <c r="H66" s="17">
        <f t="shared" ref="H66" si="25">F66*1.2</f>
        <v>0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s="5" customFormat="1" ht="18.5" customHeight="1">
      <c r="A67" s="35"/>
      <c r="B67" s="36" t="s">
        <v>141</v>
      </c>
      <c r="C67" s="37"/>
      <c r="D67" s="37"/>
      <c r="E67" s="37"/>
      <c r="F67" s="38"/>
      <c r="G67" s="38"/>
      <c r="H67" s="39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s="5" customFormat="1" ht="19" customHeight="1">
      <c r="A68" s="16" t="s">
        <v>142</v>
      </c>
      <c r="B68" s="9" t="s">
        <v>143</v>
      </c>
      <c r="C68" s="1" t="s">
        <v>17</v>
      </c>
      <c r="D68" s="10">
        <v>1</v>
      </c>
      <c r="E68" s="11">
        <v>0</v>
      </c>
      <c r="F68" s="12">
        <f t="shared" ref="F68:F69" si="26">E68*D68</f>
        <v>0</v>
      </c>
      <c r="G68" s="13">
        <v>0.2</v>
      </c>
      <c r="H68" s="17">
        <f t="shared" ref="H68:H69" si="27">F68*1.2</f>
        <v>0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spans="1:30" s="5" customFormat="1" ht="19" customHeight="1">
      <c r="A69" s="16" t="s">
        <v>52</v>
      </c>
      <c r="B69" s="9" t="s">
        <v>23</v>
      </c>
      <c r="C69" s="1" t="s">
        <v>17</v>
      </c>
      <c r="D69" s="10">
        <v>1</v>
      </c>
      <c r="E69" s="11">
        <v>0</v>
      </c>
      <c r="F69" s="12">
        <f t="shared" si="26"/>
        <v>0</v>
      </c>
      <c r="G69" s="13">
        <v>0.2</v>
      </c>
      <c r="H69" s="17">
        <f t="shared" si="27"/>
        <v>0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spans="1:30" s="5" customFormat="1" ht="19" customHeight="1">
      <c r="A70" s="16" t="s">
        <v>53</v>
      </c>
      <c r="B70" s="9" t="s">
        <v>24</v>
      </c>
      <c r="C70" s="1" t="s">
        <v>17</v>
      </c>
      <c r="D70" s="10">
        <v>1</v>
      </c>
      <c r="E70" s="11">
        <v>0</v>
      </c>
      <c r="F70" s="12">
        <f t="shared" ref="F70:F73" si="28">E70*D70</f>
        <v>0</v>
      </c>
      <c r="G70" s="13">
        <v>0.2</v>
      </c>
      <c r="H70" s="17">
        <f t="shared" ref="H70:H73" si="29">F70*1.2</f>
        <v>0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spans="1:30" s="5" customFormat="1" ht="19" customHeight="1">
      <c r="A71" s="16" t="s">
        <v>144</v>
      </c>
      <c r="B71" s="9" t="s">
        <v>145</v>
      </c>
      <c r="C71" s="1" t="s">
        <v>17</v>
      </c>
      <c r="D71" s="10">
        <v>1</v>
      </c>
      <c r="E71" s="11">
        <v>0</v>
      </c>
      <c r="F71" s="12">
        <f t="shared" si="28"/>
        <v>0</v>
      </c>
      <c r="G71" s="13">
        <v>0.2</v>
      </c>
      <c r="H71" s="17">
        <f t="shared" si="29"/>
        <v>0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 spans="1:30" s="5" customFormat="1" ht="19" customHeight="1">
      <c r="A72" s="16" t="s">
        <v>54</v>
      </c>
      <c r="B72" s="9" t="s">
        <v>25</v>
      </c>
      <c r="C72" s="1" t="s">
        <v>17</v>
      </c>
      <c r="D72" s="10">
        <v>1</v>
      </c>
      <c r="E72" s="11">
        <v>0</v>
      </c>
      <c r="F72" s="12">
        <f t="shared" si="28"/>
        <v>0</v>
      </c>
      <c r="G72" s="13">
        <v>0.2</v>
      </c>
      <c r="H72" s="17">
        <f t="shared" si="29"/>
        <v>0</v>
      </c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 spans="1:30" s="5" customFormat="1" ht="19" customHeight="1">
      <c r="A73" s="16" t="s">
        <v>146</v>
      </c>
      <c r="B73" s="9" t="s">
        <v>147</v>
      </c>
      <c r="C73" s="1" t="s">
        <v>17</v>
      </c>
      <c r="D73" s="10">
        <v>1</v>
      </c>
      <c r="E73" s="11">
        <v>0</v>
      </c>
      <c r="F73" s="12">
        <f t="shared" si="28"/>
        <v>0</v>
      </c>
      <c r="G73" s="13">
        <v>0.2</v>
      </c>
      <c r="H73" s="17">
        <f t="shared" si="29"/>
        <v>0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 spans="1:30" s="5" customFormat="1" ht="19" customHeight="1">
      <c r="A74" s="16" t="s">
        <v>148</v>
      </c>
      <c r="B74" s="9" t="s">
        <v>149</v>
      </c>
      <c r="C74" s="1" t="s">
        <v>17</v>
      </c>
      <c r="D74" s="10">
        <v>1</v>
      </c>
      <c r="E74" s="11">
        <v>0</v>
      </c>
      <c r="F74" s="12">
        <f t="shared" ref="F74" si="30">E74*D74</f>
        <v>0</v>
      </c>
      <c r="G74" s="13">
        <v>0.2</v>
      </c>
      <c r="H74" s="17">
        <f t="shared" ref="H74" si="31">F74*1.2</f>
        <v>0</v>
      </c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 spans="1:30" s="5" customFormat="1" ht="19" customHeight="1">
      <c r="A75" s="16" t="s">
        <v>150</v>
      </c>
      <c r="B75" s="9" t="s">
        <v>151</v>
      </c>
      <c r="C75" s="1" t="s">
        <v>17</v>
      </c>
      <c r="D75" s="10">
        <v>3</v>
      </c>
      <c r="E75" s="11">
        <v>0</v>
      </c>
      <c r="F75" s="12">
        <f t="shared" ref="F75" si="32">E75*D75</f>
        <v>0</v>
      </c>
      <c r="G75" s="13">
        <v>0.2</v>
      </c>
      <c r="H75" s="17">
        <f t="shared" ref="H75" si="33">F75*1.2</f>
        <v>0</v>
      </c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 spans="1:30" s="5" customFormat="1" ht="18.5" customHeight="1">
      <c r="A76" s="35"/>
      <c r="B76" s="36" t="s">
        <v>186</v>
      </c>
      <c r="C76" s="37"/>
      <c r="D76" s="37"/>
      <c r="E76" s="37"/>
      <c r="F76" s="38"/>
      <c r="G76" s="38"/>
      <c r="H76" s="39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spans="1:30" s="5" customFormat="1" ht="19" customHeight="1">
      <c r="A77" s="16" t="s">
        <v>55</v>
      </c>
      <c r="B77" s="9" t="s">
        <v>56</v>
      </c>
      <c r="C77" s="1" t="s">
        <v>17</v>
      </c>
      <c r="D77" s="10">
        <v>1</v>
      </c>
      <c r="E77" s="11">
        <v>0</v>
      </c>
      <c r="F77" s="12">
        <f t="shared" ref="F77" si="34">E77*D77</f>
        <v>0</v>
      </c>
      <c r="G77" s="13">
        <v>0.2</v>
      </c>
      <c r="H77" s="17">
        <f t="shared" ref="H77" si="35">F77*1.2</f>
        <v>0</v>
      </c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spans="1:30" s="5" customFormat="1" ht="19" customHeight="1">
      <c r="A78" s="16" t="s">
        <v>152</v>
      </c>
      <c r="B78" s="9" t="s">
        <v>153</v>
      </c>
      <c r="C78" s="1" t="s">
        <v>17</v>
      </c>
      <c r="D78" s="10">
        <v>1</v>
      </c>
      <c r="E78" s="11">
        <v>0</v>
      </c>
      <c r="F78" s="12">
        <f t="shared" ref="F78" si="36">E78*D78</f>
        <v>0</v>
      </c>
      <c r="G78" s="13">
        <v>0.2</v>
      </c>
      <c r="H78" s="17">
        <f t="shared" ref="H78" si="37">F78*1.2</f>
        <v>0</v>
      </c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spans="1:30" s="5" customFormat="1" ht="19" customHeight="1">
      <c r="A79" s="35"/>
      <c r="B79" s="36" t="s">
        <v>187</v>
      </c>
      <c r="C79" s="37"/>
      <c r="D79" s="37"/>
      <c r="E79" s="37"/>
      <c r="F79" s="38"/>
      <c r="G79" s="38"/>
      <c r="H79" s="39"/>
      <c r="I79" s="7"/>
      <c r="J79" s="7"/>
      <c r="K79" s="7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1:30" s="5" customFormat="1" ht="19" customHeight="1">
      <c r="A80" s="16" t="s">
        <v>154</v>
      </c>
      <c r="B80" s="9" t="s">
        <v>155</v>
      </c>
      <c r="C80" s="1" t="s">
        <v>17</v>
      </c>
      <c r="D80" s="10">
        <v>4</v>
      </c>
      <c r="E80" s="11">
        <v>0</v>
      </c>
      <c r="F80" s="12">
        <f t="shared" ref="F80" si="38">E80*D80</f>
        <v>0</v>
      </c>
      <c r="G80" s="13">
        <v>0.2</v>
      </c>
      <c r="H80" s="17">
        <f t="shared" ref="H80" si="39">F80*1.2</f>
        <v>0</v>
      </c>
      <c r="I80" s="7"/>
      <c r="J80" s="7"/>
      <c r="K80" s="7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 spans="1:30" s="5" customFormat="1" ht="19" customHeight="1">
      <c r="A81" s="16" t="s">
        <v>156</v>
      </c>
      <c r="B81" s="9" t="s">
        <v>157</v>
      </c>
      <c r="C81" s="1" t="s">
        <v>17</v>
      </c>
      <c r="D81" s="10">
        <v>2</v>
      </c>
      <c r="E81" s="11">
        <v>0</v>
      </c>
      <c r="F81" s="12">
        <f t="shared" ref="F81" si="40">E81*D81</f>
        <v>0</v>
      </c>
      <c r="G81" s="13">
        <v>0.2</v>
      </c>
      <c r="H81" s="17">
        <f t="shared" ref="H81" si="41">F81*1.2</f>
        <v>0</v>
      </c>
      <c r="I81" s="7"/>
      <c r="J81" s="7"/>
      <c r="K81" s="7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 spans="1:30" s="5" customFormat="1" ht="19" customHeight="1">
      <c r="A82" s="16" t="s">
        <v>176</v>
      </c>
      <c r="B82" s="9" t="s">
        <v>177</v>
      </c>
      <c r="C82" s="1" t="s">
        <v>17</v>
      </c>
      <c r="D82" s="10">
        <v>1</v>
      </c>
      <c r="E82" s="11">
        <v>0</v>
      </c>
      <c r="F82" s="12">
        <f t="shared" ref="F82" si="42">E82*D82</f>
        <v>0</v>
      </c>
      <c r="G82" s="13">
        <v>0.2</v>
      </c>
      <c r="H82" s="17">
        <f t="shared" ref="H82" si="43">F82*1.2</f>
        <v>0</v>
      </c>
      <c r="I82" s="7"/>
      <c r="J82" s="7"/>
      <c r="K82" s="7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 spans="1:30" s="5" customFormat="1" ht="25" customHeight="1">
      <c r="A83" s="18" t="s">
        <v>21</v>
      </c>
      <c r="B83" s="95" t="s">
        <v>14</v>
      </c>
      <c r="C83" s="96"/>
      <c r="D83" s="96"/>
      <c r="E83" s="96"/>
      <c r="F83" s="14">
        <f>SUM(F84:F88)</f>
        <v>0</v>
      </c>
      <c r="G83" s="15"/>
      <c r="H83" s="19">
        <f>F83*1.2</f>
        <v>0</v>
      </c>
      <c r="I83" s="4"/>
      <c r="J83" s="22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 spans="1:30" s="5" customFormat="1" ht="18.5" customHeight="1">
      <c r="A84" s="35"/>
      <c r="B84" s="36" t="s">
        <v>26</v>
      </c>
      <c r="C84" s="37"/>
      <c r="D84" s="37"/>
      <c r="E84" s="37"/>
      <c r="F84" s="38"/>
      <c r="G84" s="38"/>
      <c r="H84" s="39"/>
      <c r="I84" s="97"/>
      <c r="J84" s="97"/>
      <c r="K84" s="97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 spans="1:30" s="5" customFormat="1" ht="19" customHeight="1">
      <c r="A85" s="20" t="s">
        <v>178</v>
      </c>
      <c r="B85" s="9" t="s">
        <v>27</v>
      </c>
      <c r="C85" s="1" t="s">
        <v>2</v>
      </c>
      <c r="D85" s="10">
        <v>1</v>
      </c>
      <c r="E85" s="11">
        <v>0</v>
      </c>
      <c r="F85" s="12">
        <f t="shared" ref="F85:F87" si="44">E85*D85</f>
        <v>0</v>
      </c>
      <c r="G85" s="13">
        <v>0.2</v>
      </c>
      <c r="H85" s="17">
        <f t="shared" ref="H85:H87" si="45">F85*1.2</f>
        <v>0</v>
      </c>
      <c r="I85" s="97"/>
      <c r="J85" s="97"/>
      <c r="K85" s="97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 spans="1:30" s="5" customFormat="1" ht="18.5" customHeight="1">
      <c r="A86" s="35"/>
      <c r="B86" s="36" t="s">
        <v>184</v>
      </c>
      <c r="C86" s="37"/>
      <c r="D86" s="37"/>
      <c r="E86" s="37"/>
      <c r="F86" s="38"/>
      <c r="G86" s="38"/>
      <c r="H86" s="39"/>
      <c r="I86" s="7"/>
      <c r="J86" s="7"/>
      <c r="K86" s="7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 spans="1:30" s="5" customFormat="1" ht="19" customHeight="1">
      <c r="A87" s="26" t="s">
        <v>20</v>
      </c>
      <c r="B87" s="25" t="s">
        <v>33</v>
      </c>
      <c r="C87" s="27" t="s">
        <v>17</v>
      </c>
      <c r="D87" s="28">
        <v>3</v>
      </c>
      <c r="E87" s="29">
        <v>0</v>
      </c>
      <c r="F87" s="30">
        <f t="shared" si="44"/>
        <v>0</v>
      </c>
      <c r="G87" s="31">
        <v>0.2</v>
      </c>
      <c r="H87" s="32">
        <f t="shared" si="45"/>
        <v>0</v>
      </c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spans="1:30" s="5" customFormat="1" ht="19" customHeight="1">
      <c r="A88" s="26" t="s">
        <v>162</v>
      </c>
      <c r="B88" s="25" t="s">
        <v>163</v>
      </c>
      <c r="C88" s="27" t="s">
        <v>17</v>
      </c>
      <c r="D88" s="28">
        <v>1</v>
      </c>
      <c r="E88" s="29">
        <v>0</v>
      </c>
      <c r="F88" s="30">
        <f t="shared" ref="F88" si="46">E88*D88</f>
        <v>0</v>
      </c>
      <c r="G88" s="31">
        <v>0.2</v>
      </c>
      <c r="H88" s="32">
        <f t="shared" ref="H88" si="47">F88*1.2</f>
        <v>0</v>
      </c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 spans="1:30" s="5" customFormat="1" ht="25" customHeight="1">
      <c r="A89" s="18" t="s">
        <v>58</v>
      </c>
      <c r="B89" s="95" t="s">
        <v>185</v>
      </c>
      <c r="C89" s="96"/>
      <c r="D89" s="96"/>
      <c r="E89" s="96"/>
      <c r="F89" s="14">
        <f>SUM(F90)</f>
        <v>0</v>
      </c>
      <c r="G89" s="15"/>
      <c r="H89" s="19">
        <f>F89*1.2</f>
        <v>0</v>
      </c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 spans="1:30" s="5" customFormat="1" ht="19" customHeight="1" thickBot="1">
      <c r="A90" s="70" t="s">
        <v>3</v>
      </c>
      <c r="B90" s="71" t="s">
        <v>31</v>
      </c>
      <c r="C90" s="57" t="s">
        <v>2</v>
      </c>
      <c r="D90" s="72">
        <v>1</v>
      </c>
      <c r="E90" s="58">
        <v>0</v>
      </c>
      <c r="F90" s="59">
        <f>E90*D90</f>
        <v>0</v>
      </c>
      <c r="G90" s="60">
        <v>0.2</v>
      </c>
      <c r="H90" s="61">
        <f t="shared" ref="H90" si="48">F90*1.2</f>
        <v>0</v>
      </c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 spans="1:30" ht="9.75" customHeight="1" thickBot="1">
      <c r="A91" s="62"/>
      <c r="B91" s="63"/>
      <c r="C91" s="62"/>
      <c r="D91" s="62"/>
      <c r="E91" s="64"/>
      <c r="F91" s="65"/>
      <c r="G91" s="66"/>
      <c r="H91" s="64"/>
      <c r="I91" s="8"/>
      <c r="J91" s="8"/>
      <c r="K91" s="8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</row>
    <row r="92" spans="1:30" ht="25" customHeight="1" thickBot="1">
      <c r="A92" s="100" t="s">
        <v>12</v>
      </c>
      <c r="B92" s="101"/>
      <c r="C92" s="101"/>
      <c r="D92" s="101"/>
      <c r="E92" s="101"/>
      <c r="F92" s="67">
        <f>F4+F57+F63+F83+F89</f>
        <v>0</v>
      </c>
      <c r="G92" s="68">
        <v>0.2</v>
      </c>
      <c r="H92" s="69">
        <f>F92*1.2</f>
        <v>0</v>
      </c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</row>
    <row r="93" spans="1:30" s="49" customFormat="1" ht="25" customHeight="1" thickBot="1">
      <c r="A93" s="50"/>
      <c r="B93" s="51"/>
      <c r="C93" s="51"/>
      <c r="D93" s="51"/>
      <c r="E93" s="51"/>
      <c r="F93" s="52"/>
      <c r="G93" s="53"/>
      <c r="H93" s="54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</row>
    <row r="94" spans="1:30" ht="25" customHeight="1" thickBot="1">
      <c r="A94" s="90" t="s">
        <v>30</v>
      </c>
      <c r="B94" s="103" t="s">
        <v>32</v>
      </c>
      <c r="C94" s="104"/>
      <c r="D94" s="104"/>
      <c r="E94" s="105"/>
      <c r="F94" s="91">
        <f>SUM(F95:F99)</f>
        <v>0</v>
      </c>
      <c r="G94" s="92"/>
      <c r="H94" s="91">
        <f>F94*1.2</f>
        <v>0</v>
      </c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</row>
    <row r="95" spans="1:30" ht="19.5" customHeight="1">
      <c r="A95" s="83" t="s">
        <v>158</v>
      </c>
      <c r="B95" s="84" t="s">
        <v>159</v>
      </c>
      <c r="C95" s="85" t="s">
        <v>16</v>
      </c>
      <c r="D95" s="93">
        <v>8.6999999999999993</v>
      </c>
      <c r="E95" s="86">
        <v>0</v>
      </c>
      <c r="F95" s="87">
        <f>E95*D95</f>
        <v>0</v>
      </c>
      <c r="G95" s="88">
        <v>0.2</v>
      </c>
      <c r="H95" s="89">
        <f t="shared" ref="H95:H96" si="49">F95*1.2</f>
        <v>0</v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</row>
    <row r="96" spans="1:30" ht="19.5" customHeight="1">
      <c r="A96" s="20" t="s">
        <v>28</v>
      </c>
      <c r="B96" s="9" t="s">
        <v>29</v>
      </c>
      <c r="C96" s="1" t="s">
        <v>16</v>
      </c>
      <c r="D96" s="80">
        <v>8.6999999999999993</v>
      </c>
      <c r="E96" s="11">
        <v>0</v>
      </c>
      <c r="F96" s="12">
        <f>E96*D96</f>
        <v>0</v>
      </c>
      <c r="G96" s="13">
        <v>0.2</v>
      </c>
      <c r="H96" s="17">
        <f t="shared" si="49"/>
        <v>0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</row>
    <row r="97" spans="1:30" ht="19.5" customHeight="1">
      <c r="A97" s="20" t="s">
        <v>160</v>
      </c>
      <c r="B97" s="9" t="s">
        <v>161</v>
      </c>
      <c r="C97" s="27" t="s">
        <v>17</v>
      </c>
      <c r="D97" s="10">
        <v>5</v>
      </c>
      <c r="E97" s="11">
        <v>0</v>
      </c>
      <c r="F97" s="12">
        <f>E97*D97</f>
        <v>0</v>
      </c>
      <c r="G97" s="13">
        <v>0.2</v>
      </c>
      <c r="H97" s="17">
        <f t="shared" ref="H97:H98" si="50">F97*1.2</f>
        <v>0</v>
      </c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</row>
    <row r="98" spans="1:30" ht="19.5" customHeight="1">
      <c r="A98" s="20" t="s">
        <v>59</v>
      </c>
      <c r="B98" s="9" t="s">
        <v>60</v>
      </c>
      <c r="C98" s="27" t="s">
        <v>17</v>
      </c>
      <c r="D98" s="10">
        <v>3</v>
      </c>
      <c r="E98" s="11">
        <v>0</v>
      </c>
      <c r="F98" s="12">
        <f t="shared" ref="F98" si="51">E98*D98</f>
        <v>0</v>
      </c>
      <c r="G98" s="13">
        <v>0.2</v>
      </c>
      <c r="H98" s="17">
        <f t="shared" si="50"/>
        <v>0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</row>
    <row r="99" spans="1:30" ht="24" customHeight="1" thickBot="1">
      <c r="A99" s="55" t="s">
        <v>179</v>
      </c>
      <c r="B99" s="56" t="s">
        <v>180</v>
      </c>
      <c r="C99" s="57" t="s">
        <v>16</v>
      </c>
      <c r="D99" s="94">
        <v>173</v>
      </c>
      <c r="E99" s="58">
        <v>0</v>
      </c>
      <c r="F99" s="59">
        <f t="shared" ref="F99" si="52">E99*D99</f>
        <v>0</v>
      </c>
      <c r="G99" s="60">
        <v>0.2</v>
      </c>
      <c r="H99" s="61">
        <f t="shared" ref="H99" si="53">F99*1.2</f>
        <v>0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</row>
    <row r="100" spans="1:30" ht="20.149999999999999" customHeight="1">
      <c r="A100" s="8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</row>
    <row r="101" spans="1:30" ht="177" customHeight="1">
      <c r="A101" s="102" t="s">
        <v>182</v>
      </c>
      <c r="B101" s="102"/>
      <c r="C101" s="102"/>
      <c r="D101" s="102"/>
      <c r="E101" s="102"/>
      <c r="F101" s="102"/>
      <c r="G101" s="102"/>
      <c r="H101" s="102"/>
    </row>
    <row r="102" spans="1:30" ht="15" customHeight="1">
      <c r="A102" s="98"/>
      <c r="B102" s="99"/>
    </row>
  </sheetData>
  <mergeCells count="12">
    <mergeCell ref="A1:H1"/>
    <mergeCell ref="I84:K84"/>
    <mergeCell ref="B83:E83"/>
    <mergeCell ref="B4:E4"/>
    <mergeCell ref="B63:E63"/>
    <mergeCell ref="B57:E57"/>
    <mergeCell ref="B89:E89"/>
    <mergeCell ref="I85:K85"/>
    <mergeCell ref="A102:B102"/>
    <mergeCell ref="A92:E92"/>
    <mergeCell ref="A101:H101"/>
    <mergeCell ref="B94:E94"/>
  </mergeCells>
  <phoneticPr fontId="10" type="noConversion"/>
  <conditionalFormatting sqref="F6:F11 F13:F16 F18:F24 F26:F31 F33:F38 F40:F45 F47:F56 F65:F66 F68:F75 F77:F78 F80:F82 F90:F91">
    <cfRule type="cellIs" dxfId="3" priority="17" stopIfTrue="1" operator="lessThan">
      <formula>0</formula>
    </cfRule>
  </conditionalFormatting>
  <conditionalFormatting sqref="F58:F62">
    <cfRule type="cellIs" dxfId="2" priority="6" stopIfTrue="1" operator="lessThan">
      <formula>0</formula>
    </cfRule>
  </conditionalFormatting>
  <conditionalFormatting sqref="F85 F87:F88">
    <cfRule type="cellIs" dxfId="1" priority="5" stopIfTrue="1" operator="lessThan">
      <formula>0</formula>
    </cfRule>
  </conditionalFormatting>
  <conditionalFormatting sqref="F95:F99">
    <cfRule type="cellIs" dxfId="0" priority="1" stopIfTrue="1" operator="lessThan">
      <formula>0</formula>
    </cfRule>
  </conditionalFormatting>
  <pageMargins left="0.31496062992125984" right="0.24" top="0.35433070866141736" bottom="0.35433070866141736" header="0.19685039370078741" footer="0.19685039370078741"/>
  <pageSetup orientation="landscape" r:id="rId1"/>
  <headerFooter>
    <oddFooter>&amp;R&amp;10&amp;P sur &amp;N</oddFooter>
  </headerFooter>
  <ignoredErrors>
    <ignoredError sqref="F57 F89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2025-711-1-DPGF</vt:lpstr>
      <vt:lpstr>'2025-711-1-DPGF'!Zone_d_impression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SEJ</dc:creator>
  <cp:lastModifiedBy>Marie-Laure BRUNEAU</cp:lastModifiedBy>
  <cp:lastPrinted>2023-05-22T10:05:03Z</cp:lastPrinted>
  <dcterms:created xsi:type="dcterms:W3CDTF">2023-05-19T09:43:10Z</dcterms:created>
  <dcterms:modified xsi:type="dcterms:W3CDTF">2025-12-16T09:38:07Z</dcterms:modified>
</cp:coreProperties>
</file>